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480" windowHeight="9285"/>
  </bookViews>
  <sheets>
    <sheet name="Лист1" sheetId="1" r:id="rId1"/>
  </sheets>
  <definedNames>
    <definedName name="_xlnm.Print_Area" localSheetId="0">Лист1!$A$1:$O$93</definedName>
  </definedNames>
  <calcPr calcId="144525"/>
</workbook>
</file>

<file path=xl/calcChain.xml><?xml version="1.0" encoding="utf-8"?>
<calcChain xmlns="http://schemas.openxmlformats.org/spreadsheetml/2006/main">
  <c r="I56" i="1" l="1"/>
  <c r="O68" i="1"/>
  <c r="N68" i="1"/>
  <c r="M68" i="1"/>
  <c r="L68" i="1"/>
  <c r="K68" i="1"/>
  <c r="J68" i="1"/>
  <c r="I68" i="1"/>
  <c r="H68" i="1"/>
  <c r="G68" i="1"/>
  <c r="O57" i="1"/>
  <c r="N57" i="1"/>
  <c r="M57" i="1"/>
  <c r="L57" i="1"/>
  <c r="K57" i="1"/>
  <c r="J57" i="1"/>
  <c r="I70" i="1"/>
  <c r="I69" i="1" s="1"/>
  <c r="I67" i="1" s="1"/>
  <c r="G81" i="1" l="1"/>
  <c r="G80" i="1"/>
  <c r="O78" i="1" l="1"/>
  <c r="N78" i="1"/>
  <c r="M78" i="1"/>
  <c r="L78" i="1"/>
  <c r="K78" i="1"/>
  <c r="J78" i="1"/>
  <c r="I78" i="1"/>
  <c r="H78" i="1"/>
  <c r="G78" i="1"/>
  <c r="G43" i="1" l="1"/>
  <c r="G42" i="1"/>
  <c r="G41" i="1" s="1"/>
  <c r="O80" i="1" l="1"/>
  <c r="N80" i="1"/>
  <c r="M80" i="1"/>
  <c r="L80" i="1"/>
  <c r="K80" i="1"/>
  <c r="J80" i="1"/>
  <c r="I80" i="1"/>
  <c r="H80" i="1"/>
  <c r="O76" i="1"/>
  <c r="N76" i="1"/>
  <c r="M76" i="1"/>
  <c r="L76" i="1"/>
  <c r="K76" i="1"/>
  <c r="J76" i="1"/>
  <c r="H76" i="1"/>
  <c r="N75" i="1"/>
  <c r="K75" i="1"/>
  <c r="O73" i="1"/>
  <c r="O72" i="1" s="1"/>
  <c r="N73" i="1"/>
  <c r="N72" i="1" s="1"/>
  <c r="M73" i="1"/>
  <c r="M72" i="1" s="1"/>
  <c r="L73" i="1"/>
  <c r="L72" i="1" s="1"/>
  <c r="K73" i="1"/>
  <c r="K72" i="1" s="1"/>
  <c r="J73" i="1"/>
  <c r="J72" i="1" s="1"/>
  <c r="I73" i="1"/>
  <c r="H73" i="1"/>
  <c r="H72" i="1" s="1"/>
  <c r="O70" i="1"/>
  <c r="O69" i="1" s="1"/>
  <c r="N70" i="1"/>
  <c r="N69" i="1" s="1"/>
  <c r="M70" i="1"/>
  <c r="M69" i="1" s="1"/>
  <c r="L70" i="1"/>
  <c r="K70" i="1"/>
  <c r="K69" i="1" s="1"/>
  <c r="J70" i="1"/>
  <c r="J69" i="1" s="1"/>
  <c r="H70" i="1"/>
  <c r="H69" i="1" s="1"/>
  <c r="L69" i="1"/>
  <c r="O65" i="1"/>
  <c r="O64" i="1" s="1"/>
  <c r="N65" i="1"/>
  <c r="N64" i="1" s="1"/>
  <c r="M65" i="1"/>
  <c r="M64" i="1" s="1"/>
  <c r="L65" i="1"/>
  <c r="L64" i="1" s="1"/>
  <c r="K65" i="1"/>
  <c r="K64" i="1" s="1"/>
  <c r="J65" i="1"/>
  <c r="J64" i="1" s="1"/>
  <c r="I65" i="1"/>
  <c r="I64" i="1" s="1"/>
  <c r="H65" i="1"/>
  <c r="H64" i="1" s="1"/>
  <c r="O62" i="1"/>
  <c r="N62" i="1"/>
  <c r="M62" i="1"/>
  <c r="L62" i="1"/>
  <c r="K62" i="1"/>
  <c r="J62" i="1"/>
  <c r="I62" i="1"/>
  <c r="H62" i="1"/>
  <c r="O60" i="1"/>
  <c r="N60" i="1"/>
  <c r="M60" i="1"/>
  <c r="M59" i="1" s="1"/>
  <c r="L60" i="1"/>
  <c r="L59" i="1" s="1"/>
  <c r="K60" i="1"/>
  <c r="J60" i="1"/>
  <c r="J59" i="1" s="1"/>
  <c r="I60" i="1"/>
  <c r="I59" i="1" s="1"/>
  <c r="H60" i="1"/>
  <c r="O56" i="1"/>
  <c r="N56" i="1"/>
  <c r="L56" i="1"/>
  <c r="K56" i="1"/>
  <c r="I57" i="1"/>
  <c r="H57" i="1"/>
  <c r="H56" i="1" s="1"/>
  <c r="M56" i="1"/>
  <c r="J56" i="1"/>
  <c r="O54" i="1"/>
  <c r="O53" i="1" s="1"/>
  <c r="N54" i="1"/>
  <c r="N53" i="1" s="1"/>
  <c r="M54" i="1"/>
  <c r="M53" i="1" s="1"/>
  <c r="L54" i="1"/>
  <c r="L53" i="1" s="1"/>
  <c r="K54" i="1"/>
  <c r="K53" i="1" s="1"/>
  <c r="J54" i="1"/>
  <c r="J53" i="1" s="1"/>
  <c r="I54" i="1"/>
  <c r="I53" i="1" s="1"/>
  <c r="H54" i="1"/>
  <c r="H53" i="1" s="1"/>
  <c r="O51" i="1"/>
  <c r="N51" i="1"/>
  <c r="M51" i="1"/>
  <c r="L51" i="1"/>
  <c r="K51" i="1"/>
  <c r="J51" i="1"/>
  <c r="I51" i="1"/>
  <c r="H51" i="1"/>
  <c r="O49" i="1"/>
  <c r="N49" i="1"/>
  <c r="M49" i="1"/>
  <c r="L49" i="1"/>
  <c r="K49" i="1"/>
  <c r="J49" i="1"/>
  <c r="I49" i="1"/>
  <c r="H49" i="1"/>
  <c r="O47" i="1"/>
  <c r="O46" i="1" s="1"/>
  <c r="O45" i="1" s="1"/>
  <c r="N47" i="1"/>
  <c r="M47" i="1"/>
  <c r="L47" i="1"/>
  <c r="L46" i="1" s="1"/>
  <c r="L45" i="1" s="1"/>
  <c r="K47" i="1"/>
  <c r="I47" i="1"/>
  <c r="I46" i="1" s="1"/>
  <c r="I45" i="1" s="1"/>
  <c r="H47" i="1"/>
  <c r="O39" i="1"/>
  <c r="O38" i="1" s="1"/>
  <c r="N39" i="1"/>
  <c r="N38" i="1" s="1"/>
  <c r="M39" i="1"/>
  <c r="L39" i="1"/>
  <c r="L38" i="1" s="1"/>
  <c r="K39" i="1"/>
  <c r="K38" i="1" s="1"/>
  <c r="J39" i="1"/>
  <c r="J38" i="1" s="1"/>
  <c r="I39" i="1"/>
  <c r="I38" i="1" s="1"/>
  <c r="H39" i="1"/>
  <c r="H38" i="1" s="1"/>
  <c r="M38" i="1"/>
  <c r="O36" i="1"/>
  <c r="N36" i="1"/>
  <c r="M36" i="1"/>
  <c r="L36" i="1"/>
  <c r="K36" i="1"/>
  <c r="J36" i="1"/>
  <c r="J33" i="1" s="1"/>
  <c r="I36" i="1"/>
  <c r="H36" i="1"/>
  <c r="O34" i="1"/>
  <c r="N34" i="1"/>
  <c r="N33" i="1" s="1"/>
  <c r="N30" i="1" s="1"/>
  <c r="M34" i="1"/>
  <c r="M33" i="1" s="1"/>
  <c r="L34" i="1"/>
  <c r="L33" i="1" s="1"/>
  <c r="K34" i="1"/>
  <c r="K33" i="1" s="1"/>
  <c r="K30" i="1" s="1"/>
  <c r="J34" i="1"/>
  <c r="I34" i="1"/>
  <c r="I33" i="1" s="1"/>
  <c r="H34" i="1"/>
  <c r="O31" i="1"/>
  <c r="N31" i="1"/>
  <c r="M31" i="1"/>
  <c r="L31" i="1"/>
  <c r="L30" i="1" s="1"/>
  <c r="K31" i="1"/>
  <c r="J31" i="1"/>
  <c r="I31" i="1"/>
  <c r="H31" i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O23" i="1"/>
  <c r="N23" i="1"/>
  <c r="M23" i="1"/>
  <c r="L23" i="1"/>
  <c r="K23" i="1"/>
  <c r="J23" i="1"/>
  <c r="I23" i="1"/>
  <c r="H23" i="1"/>
  <c r="G54" i="1"/>
  <c r="G53" i="1" s="1"/>
  <c r="G76" i="1"/>
  <c r="G75" i="1" s="1"/>
  <c r="G73" i="1"/>
  <c r="G72" i="1" s="1"/>
  <c r="G70" i="1"/>
  <c r="G69" i="1" s="1"/>
  <c r="G65" i="1"/>
  <c r="G64" i="1" s="1"/>
  <c r="G62" i="1"/>
  <c r="G60" i="1"/>
  <c r="G57" i="1"/>
  <c r="G56" i="1" s="1"/>
  <c r="G47" i="1"/>
  <c r="G49" i="1"/>
  <c r="G51" i="1"/>
  <c r="G39" i="1"/>
  <c r="G38" i="1" s="1"/>
  <c r="G36" i="1"/>
  <c r="G34" i="1"/>
  <c r="G31" i="1"/>
  <c r="G28" i="1"/>
  <c r="G27" i="1" s="1"/>
  <c r="G23" i="1"/>
  <c r="O59" i="1" l="1"/>
  <c r="H59" i="1"/>
  <c r="K59" i="1"/>
  <c r="N59" i="1"/>
  <c r="H75" i="1"/>
  <c r="H67" i="1" s="1"/>
  <c r="L75" i="1"/>
  <c r="L67" i="1" s="1"/>
  <c r="J46" i="1"/>
  <c r="J45" i="1" s="1"/>
  <c r="J22" i="1" s="1"/>
  <c r="M46" i="1"/>
  <c r="M45" i="1" s="1"/>
  <c r="M22" i="1" s="1"/>
  <c r="H46" i="1"/>
  <c r="K46" i="1"/>
  <c r="N46" i="1"/>
  <c r="M75" i="1"/>
  <c r="M67" i="1" s="1"/>
  <c r="J75" i="1"/>
  <c r="O30" i="1"/>
  <c r="O33" i="1"/>
  <c r="J30" i="1"/>
  <c r="M30" i="1"/>
  <c r="O22" i="1"/>
  <c r="I30" i="1"/>
  <c r="I22" i="1" s="1"/>
  <c r="I85" i="1" s="1"/>
  <c r="H33" i="1"/>
  <c r="H30" i="1"/>
  <c r="K67" i="1"/>
  <c r="N67" i="1"/>
  <c r="O75" i="1"/>
  <c r="H45" i="1"/>
  <c r="L22" i="1"/>
  <c r="O67" i="1"/>
  <c r="K45" i="1"/>
  <c r="K22" i="1" s="1"/>
  <c r="K85" i="1" s="1"/>
  <c r="N45" i="1"/>
  <c r="N22" i="1" s="1"/>
  <c r="J67" i="1"/>
  <c r="G67" i="1"/>
  <c r="G59" i="1"/>
  <c r="G46" i="1"/>
  <c r="G45" i="1" s="1"/>
  <c r="G33" i="1"/>
  <c r="G30" i="1" s="1"/>
  <c r="N85" i="1" l="1"/>
  <c r="M85" i="1"/>
  <c r="O85" i="1"/>
  <c r="G22" i="1"/>
  <c r="G85" i="1" s="1"/>
  <c r="H22" i="1"/>
  <c r="H85" i="1" s="1"/>
  <c r="L85" i="1"/>
  <c r="J85" i="1"/>
</calcChain>
</file>

<file path=xl/sharedStrings.xml><?xml version="1.0" encoding="utf-8"?>
<sst xmlns="http://schemas.openxmlformats.org/spreadsheetml/2006/main" count="339" uniqueCount="235">
  <si>
    <t>Коды</t>
  </si>
  <si>
    <t>Дата</t>
  </si>
  <si>
    <t>Глава по БК</t>
  </si>
  <si>
    <t>по ОКЕИ</t>
  </si>
  <si>
    <t>Форма по ОКУД</t>
  </si>
  <si>
    <t>Код строки</t>
  </si>
  <si>
    <t>Руководитель</t>
  </si>
  <si>
    <t>(уполномоченное лицо)</t>
  </si>
  <si>
    <t>(должность)</t>
  </si>
  <si>
    <t>"______"    ____________________________    20____   г.</t>
  </si>
  <si>
    <t>9000</t>
  </si>
  <si>
    <t>Итого</t>
  </si>
  <si>
    <t>по ОКТМО</t>
  </si>
  <si>
    <t>Наименование группы источников доходов бюджетов /
наимнование источника дохода бюджета</t>
  </si>
  <si>
    <t>Наименование главного администратора доходов областного бюджета</t>
  </si>
  <si>
    <t>Показатели прогноза доходов бюджета по источнику доходов бюджета, сформированные в целях составления и утверждения закона о бюджете</t>
  </si>
  <si>
    <t>Реестр источников доходов</t>
  </si>
  <si>
    <t>Наименование финансового органа                             (органа управления Территориального фонда обязательного медицинского страхования Амурской области</t>
  </si>
  <si>
    <t>Наименование бюджета</t>
  </si>
  <si>
    <t>код</t>
  </si>
  <si>
    <t>наименование</t>
  </si>
  <si>
    <t>Номер
реестровой записи</t>
  </si>
  <si>
    <t>Единица измерения: тыс.руб.</t>
  </si>
  <si>
    <t>ПРИЛОЖЕНИЕ
к приказу министерства финансов Амурской области  от  "___" ______  2017 г. № _____</t>
  </si>
  <si>
    <t>Классификация доходов бюджетов</t>
  </si>
  <si>
    <t>_____________</t>
  </si>
  <si>
    <t>(подпись)</t>
  </si>
  <si>
    <t>(расшифровка подписи)</t>
  </si>
  <si>
    <t>384</t>
  </si>
  <si>
    <t>10655___</t>
  </si>
  <si>
    <t>Прогноз доходов бюджета на 2017год (текущий финансовый год)</t>
  </si>
  <si>
    <t>Кассовые поступления в текущем финансовом году (по состоянию на "01"ноября 2017г)</t>
  </si>
  <si>
    <t>Оценка исполнения 2017г.                       (текущий финансовый год)</t>
  </si>
  <si>
    <t>на очередной финансовый год- 2018 год</t>
  </si>
  <si>
    <t>на первый год планового периода- 2019 год</t>
  </si>
  <si>
    <t>на второй год планового периода-2020 год</t>
  </si>
  <si>
    <t>налоговые  и неналоговые доходы/ налоги на прибыль,доходы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</si>
  <si>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</si>
  <si>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</si>
  <si>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Межрайонная инспекция Федеральной налоговой службы № 5 по Амурской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</si>
  <si>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</si>
  <si>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</si>
  <si>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</si>
  <si>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</si>
  <si>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налоговые  и неналоговые доходы/налоги на имущество</t>
  </si>
  <si>
    <t>182 1 06 01030 10 0000 110</t>
  </si>
  <si>
    <t>182 1 06 06033 10 0000 110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</si>
  <si>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</si>
  <si>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</si>
  <si>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</si>
  <si>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</si>
  <si>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</si>
  <si>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налоговые  и неналоговые доходы/доходы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</si>
  <si>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</si>
  <si>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182 1 01 02000 01 0000 110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</si>
  <si>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</si>
  <si>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</si>
  <si>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</si>
  <si>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</si>
  <si>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</si>
  <si>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</si>
  <si>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</si>
  <si>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</si>
  <si>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</si>
  <si>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</si>
  <si>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</si>
  <si>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</si>
  <si>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</si>
  <si>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</si>
  <si>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</si>
  <si>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</si>
  <si>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</si>
  <si>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</si>
  <si>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</si>
  <si>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</si>
  <si>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</si>
  <si>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</si>
  <si>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</si>
  <si>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</si>
  <si>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</si>
  <si>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</si>
  <si>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</si>
  <si>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</si>
  <si>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</si>
  <si>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</si>
  <si>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</si>
  <si>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</si>
  <si>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</si>
  <si>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</si>
  <si>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</si>
  <si>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</si>
  <si>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</si>
  <si>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</si>
  <si>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</si>
  <si>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182 1 06 01000 00 0000 110</t>
  </si>
  <si>
    <t>182 1 06 00000 00 0000 110</t>
  </si>
  <si>
    <t>182 1 06 06000 00 0000 110</t>
  </si>
  <si>
    <t>182 1 06 06030 00 0000 110</t>
  </si>
  <si>
    <t>182 1 06 06040 00 0000 110</t>
  </si>
  <si>
    <t>налоговые  и неналоговые доходы/государственная пошлина</t>
  </si>
  <si>
    <t>налоговые  и неналоговые доходы/ налоги  на совокупный доход</t>
  </si>
  <si>
    <t>182 1 05 03000 01 0000 110</t>
  </si>
  <si>
    <t>182 1 05 00000 00 0000 110</t>
  </si>
  <si>
    <t>НАЛОГИ НА СОВОКУПНЫЙ ДОХОД</t>
  </si>
  <si>
    <t>Единый сельскохозяйственный налог</t>
  </si>
  <si>
    <t>182 1 05 03010 01 0000 110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</si>
  <si>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</si>
  <si>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</si>
  <si>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налоговые  и неналоговые доходы/административные платежи и сборы</t>
  </si>
  <si>
    <t>налоговые  и неналоговые доходы/штрафы, санкции, возмещение ущерба</t>
  </si>
  <si>
    <t>налоговые  и неналоговые доходы/прочие неналоговые доходы</t>
  </si>
  <si>
    <t xml:space="preserve">БЕЗВОЗМЕЗДНЫЕ ПОСТУПЛЕНИЯ </t>
  </si>
  <si>
    <t>Безвозмездные поступления/безвозмездные поступления от других бюджетов бюджетной системы РФ</t>
  </si>
  <si>
    <t>000 1 00 00000 00 0000 000</t>
  </si>
  <si>
    <t>Налоговые и неналоговые доходы</t>
  </si>
  <si>
    <t>налоговые  и неналоговые доходы/задолженность и перерасчеты по отмкненным налогам , сборам и иным обязательным платежам</t>
  </si>
  <si>
    <t>181 1 09 04000 00 0000 110</t>
  </si>
  <si>
    <t>181 1 09 00000 00 0000 000</t>
  </si>
  <si>
    <t>181 1 09 04050 00 0000 110</t>
  </si>
  <si>
    <t>181 1 09 04053 10 0000 110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</si>
  <si>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</si>
  <si>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</si>
  <si>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               1 января 2006 года)</t>
  </si>
  <si>
    <t xml:space="preserve">  Земельный налог (по обязательствам, возникшим до            1 января 2006 года), мобилизуемый на территориях сельских поселений</t>
  </si>
  <si>
    <t>0100</t>
  </si>
  <si>
    <t>0110</t>
  </si>
  <si>
    <t>0111</t>
  </si>
  <si>
    <t>0112</t>
  </si>
  <si>
    <t>0113</t>
  </si>
  <si>
    <t>0120</t>
  </si>
  <si>
    <t>0121</t>
  </si>
  <si>
    <t>0123</t>
  </si>
  <si>
    <t>0130</t>
  </si>
  <si>
    <t>0131</t>
  </si>
  <si>
    <t>0132</t>
  </si>
  <si>
    <t>0133</t>
  </si>
  <si>
    <t>0134</t>
  </si>
  <si>
    <t>0135</t>
  </si>
  <si>
    <t>0140</t>
  </si>
  <si>
    <t>0141</t>
  </si>
  <si>
    <t>0142</t>
  </si>
  <si>
    <t>0150</t>
  </si>
  <si>
    <t>0151</t>
  </si>
  <si>
    <t>0152</t>
  </si>
  <si>
    <t>0153</t>
  </si>
  <si>
    <t>0161</t>
  </si>
  <si>
    <t>0160</t>
  </si>
  <si>
    <t>0162</t>
  </si>
  <si>
    <t>0163</t>
  </si>
  <si>
    <t>0164</t>
  </si>
  <si>
    <t>0165</t>
  </si>
  <si>
    <t>0166</t>
  </si>
  <si>
    <t>0167</t>
  </si>
  <si>
    <t>0170</t>
  </si>
  <si>
    <t>0171</t>
  </si>
  <si>
    <t>0172</t>
  </si>
  <si>
    <t>0180</t>
  </si>
  <si>
    <t>0181</t>
  </si>
  <si>
    <t>0182</t>
  </si>
  <si>
    <t>0190</t>
  </si>
  <si>
    <t>0191</t>
  </si>
  <si>
    <t>0192</t>
  </si>
  <si>
    <t>0193</t>
  </si>
  <si>
    <t>0194</t>
  </si>
  <si>
    <t>0195</t>
  </si>
  <si>
    <t>0196</t>
  </si>
  <si>
    <t>0197</t>
  </si>
  <si>
    <t>0200</t>
  </si>
  <si>
    <t>0210</t>
  </si>
  <si>
    <t>0211</t>
  </si>
  <si>
    <t>0212</t>
  </si>
  <si>
    <t>0213</t>
  </si>
  <si>
    <t>0230</t>
  </si>
  <si>
    <t>0231</t>
  </si>
  <si>
    <t>0232</t>
  </si>
  <si>
    <t>0240</t>
  </si>
  <si>
    <t>0241</t>
  </si>
  <si>
    <t>0242</t>
  </si>
  <si>
    <t>0243</t>
  </si>
  <si>
    <t>0244</t>
  </si>
  <si>
    <t xml:space="preserve">Безвозмездные поступления/ прочие безвозмездные поступления </t>
  </si>
  <si>
    <t>Прочие безвозмездные поступления в бюджеты сельских поселений</t>
  </si>
  <si>
    <t>ПРОЧИЕ БЕЗВОЗМЕЗДНЫЕ ПОСТУПЛЕНИЯ</t>
  </si>
  <si>
    <t>0300</t>
  </si>
  <si>
    <t>0311</t>
  </si>
  <si>
    <t>0310</t>
  </si>
  <si>
    <t>Администрация Малиновского сельсовета</t>
  </si>
  <si>
    <t>033 1 11 09045 10 0000 120</t>
  </si>
  <si>
    <t>033 1 11 09040 00 0000 120</t>
  </si>
  <si>
    <t>033 1 11 09000 00 0000 120</t>
  </si>
  <si>
    <t>033 1 11 05075 10 0000 120</t>
  </si>
  <si>
    <t>033 1 11 05070 00 0000 120</t>
  </si>
  <si>
    <t>033 1 11 05035 10 0000 120</t>
  </si>
  <si>
    <t>033 1 11 05030 00 0000 120</t>
  </si>
  <si>
    <t>033 1 11 05025 10 0000 120</t>
  </si>
  <si>
    <t>033 1 08 00000 00 0000 110</t>
  </si>
  <si>
    <t>033 1 08 04000 01 0000 110</t>
  </si>
  <si>
    <t>033 1 08 04020 01 0000 110</t>
  </si>
  <si>
    <t>033 1 11 00000 00 0000 000</t>
  </si>
  <si>
    <t>033 1 11 05000 00 0000 120</t>
  </si>
  <si>
    <t>033 1 11 05020 00 0000 120</t>
  </si>
  <si>
    <t>033 1 15 00000 00 0000 000</t>
  </si>
  <si>
    <t>033 1 15 02000 00 0000 140</t>
  </si>
  <si>
    <t>033 1 15 02050 10 0000 140</t>
  </si>
  <si>
    <t>033 1 16 00000 00 0000  000</t>
  </si>
  <si>
    <t>033 1 16 37000 00 0000  140</t>
  </si>
  <si>
    <t>Администрация М сельсовета</t>
  </si>
  <si>
    <t>033 1 16 37040 10 0000  140</t>
  </si>
  <si>
    <t>033 1 16 90000 00 0000  140</t>
  </si>
  <si>
    <t>033 1 16 90050 10 0000  140</t>
  </si>
  <si>
    <t>0331 17 00000 00 0000 180</t>
  </si>
  <si>
    <t>033 1 17 05000 00 0000 180</t>
  </si>
  <si>
    <t>033 1 17 05050 10 0000 180</t>
  </si>
  <si>
    <t>033 2 00 00000 00 0000 000</t>
  </si>
  <si>
    <t>033 2 02 00000 00 0000 000</t>
  </si>
  <si>
    <t>033 2 02 10000 00 0000 151</t>
  </si>
  <si>
    <t>033 2 02 15001 00 0000 151</t>
  </si>
  <si>
    <t>033 2 02 15001 10 0000 151</t>
  </si>
  <si>
    <t>033 2 02 30000 00 0000 151</t>
  </si>
  <si>
    <t>Администрация Малин сельсовета</t>
  </si>
  <si>
    <t>033 2 02 35118 00 0000 151</t>
  </si>
  <si>
    <t>033 2 02 35118 10 0000 151</t>
  </si>
  <si>
    <t>033 2 02 40000 00 0000 151</t>
  </si>
  <si>
    <t>033 2 02 40014 00 0000 151</t>
  </si>
  <si>
    <t>033 2 02 40014 10 0000 151</t>
  </si>
  <si>
    <t>033 2 02 49999 00 0000 151</t>
  </si>
  <si>
    <t>033 2 02 49999 10 0000 151</t>
  </si>
  <si>
    <t>033 2 07 00000 00 0000 180</t>
  </si>
  <si>
    <t>033 2 07 05000 10 0000 180</t>
  </si>
  <si>
    <t>Глава Малиновского сельсовета</t>
  </si>
  <si>
    <t>Т.П.Герасименко</t>
  </si>
  <si>
    <t xml:space="preserve"> 033 2 07 05030 10 0000 180</t>
  </si>
  <si>
    <r>
      <t>_______</t>
    </r>
    <r>
      <rPr>
        <u/>
        <sz val="14"/>
        <rFont val="Times New Roman"/>
        <family val="1"/>
        <charset val="204"/>
      </rPr>
      <t>Малиновский  сельсовет</t>
    </r>
  </si>
  <si>
    <r>
      <t xml:space="preserve"> бюджета ___</t>
    </r>
    <r>
      <rPr>
        <b/>
        <u/>
        <sz val="16"/>
        <rFont val="Times New Roman"/>
        <family val="1"/>
        <charset val="204"/>
      </rPr>
      <t>Малиновского</t>
    </r>
    <r>
      <rPr>
        <b/>
        <sz val="16"/>
        <rFont val="Times New Roman"/>
        <family val="1"/>
        <charset val="204"/>
      </rPr>
      <t>___ сельсовета, Шимановского района  Амурской области</t>
    </r>
  </si>
  <si>
    <t xml:space="preserve">                                                                      на "_01__" _ноября_____ 2017_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</si>
</sst>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</font>
    <font>
      <sz val="12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25">
      <alignment horizontal="left" wrapText="1" indent="2"/>
    </xf>
  </cellStyleXfs>
  <cellXfs count="123">
    <xf numFmtId="0" fontId="0" fillId="0" borderId="0" xfId="0"/>
    <xf numFmtId="0" fontId="0" fillId="0" borderId="0" xfId="0" applyFill="1" applyBorder="1"/>
    <xf numFmtId="0" fontId="0" fillId="0" borderId="0" xfId="0" applyFill="1"/>
    <xf numFmtId="49" fontId="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5" fillId="0" borderId="0" xfId="0" applyNumberFormat="1" applyFont="1" applyFill="1"/>
    <xf numFmtId="0" fontId="8" fillId="0" borderId="0" xfId="0" applyFont="1" applyFill="1"/>
    <xf numFmtId="49" fontId="8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1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wrapText="1"/>
    </xf>
    <xf numFmtId="49" fontId="4" fillId="0" borderId="2" xfId="0" applyNumberFormat="1" applyFont="1" applyFill="1" applyBorder="1" applyAlignment="1" applyProtection="1">
      <alignment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24" xfId="0" applyNumberFormat="1" applyFont="1" applyFill="1" applyBorder="1" applyAlignment="1" applyProtection="1">
      <alignment horizont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>
      <alignment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0" fillId="0" borderId="2" xfId="0" applyBorder="1"/>
    <xf numFmtId="0" fontId="7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49" fontId="0" fillId="0" borderId="0" xfId="0" applyNumberFormat="1" applyFill="1"/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2" borderId="23" xfId="0" applyNumberFormat="1" applyFont="1" applyFill="1" applyBorder="1" applyAlignment="1" applyProtection="1">
      <alignment horizontal="center" wrapText="1"/>
    </xf>
    <xf numFmtId="165" fontId="3" fillId="0" borderId="23" xfId="0" applyNumberFormat="1" applyFont="1" applyFill="1" applyBorder="1" applyAlignment="1" applyProtection="1">
      <alignment horizontal="center" wrapText="1"/>
    </xf>
    <xf numFmtId="165" fontId="3" fillId="0" borderId="3" xfId="0" applyNumberFormat="1" applyFont="1" applyFill="1" applyBorder="1" applyAlignment="1" applyProtection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12" fillId="0" borderId="25" xfId="1" applyNumberFormat="1" applyFont="1" applyFill="1" applyProtection="1">
      <alignment horizontal="left" wrapText="1" indent="2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/>
    </xf>
    <xf numFmtId="49" fontId="4" fillId="0" borderId="2" xfId="0" applyNumberFormat="1" applyFont="1" applyFill="1" applyBorder="1" applyAlignment="1" applyProtection="1">
      <alignment horizontal="center" vertical="top"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93"/>
  <sheetViews>
    <sheetView tabSelected="1" zoomScale="70" zoomScaleNormal="70" zoomScaleSheetLayoutView="55" workbookViewId="0">
      <selection activeCell="D24" sqref="D24"/>
    </sheetView>
  </sheetViews>
  <sheetFormatPr defaultRowHeight="15" x14ac:dyDescent="0.25"/>
  <cols>
    <col min="1" max="1" width="19.42578125" customWidth="1"/>
    <col min="2" max="2" width="33.28515625" customWidth="1"/>
    <col min="3" max="3" width="29.85546875" customWidth="1"/>
    <col min="4" max="4" width="74.28515625" customWidth="1"/>
    <col min="5" max="5" width="36.42578125" style="7" customWidth="1"/>
    <col min="6" max="6" width="10.28515625" style="7" customWidth="1"/>
    <col min="7" max="7" width="21.5703125" style="7" customWidth="1"/>
    <col min="8" max="8" width="24.5703125" style="7" customWidth="1"/>
    <col min="9" max="9" width="22.28515625" style="107" customWidth="1"/>
    <col min="10" max="10" width="22.42578125" customWidth="1"/>
    <col min="11" max="11" width="4.7109375" hidden="1" customWidth="1"/>
    <col min="12" max="12" width="7.42578125" hidden="1" customWidth="1"/>
    <col min="13" max="13" width="25.28515625" customWidth="1"/>
    <col min="14" max="14" width="9.28515625" hidden="1" customWidth="1"/>
    <col min="15" max="15" width="26.7109375" customWidth="1"/>
  </cols>
  <sheetData>
    <row r="1" spans="1:226" ht="15" customHeight="1" x14ac:dyDescent="0.25">
      <c r="A1" s="26"/>
      <c r="B1" s="26"/>
      <c r="C1" s="26"/>
      <c r="D1" s="26"/>
      <c r="E1" s="27"/>
      <c r="F1" s="27"/>
      <c r="G1" s="27"/>
      <c r="H1" s="27"/>
      <c r="I1" s="27"/>
      <c r="K1" s="97" t="s">
        <v>23</v>
      </c>
      <c r="L1" s="97"/>
      <c r="M1" s="97"/>
      <c r="N1" s="97"/>
      <c r="O1" s="97"/>
    </row>
    <row r="2" spans="1:226" ht="15" customHeight="1" x14ac:dyDescent="0.25">
      <c r="A2" s="26"/>
      <c r="B2" s="26"/>
      <c r="C2" s="26"/>
      <c r="D2" s="26"/>
      <c r="E2" s="27"/>
      <c r="F2" s="27"/>
      <c r="G2" s="27"/>
      <c r="H2" s="27"/>
      <c r="I2" s="27"/>
      <c r="K2" s="97"/>
      <c r="L2" s="97"/>
      <c r="M2" s="97"/>
      <c r="N2" s="97"/>
      <c r="O2" s="97"/>
    </row>
    <row r="3" spans="1:226" ht="15" customHeight="1" x14ac:dyDescent="0.25">
      <c r="A3" s="26"/>
      <c r="B3" s="26"/>
      <c r="C3" s="26"/>
      <c r="D3" s="26"/>
      <c r="E3" s="27"/>
      <c r="F3" s="27"/>
      <c r="G3" s="27"/>
      <c r="H3" s="27"/>
      <c r="I3" s="27"/>
      <c r="K3" s="97"/>
      <c r="L3" s="97"/>
      <c r="M3" s="97"/>
      <c r="N3" s="97"/>
      <c r="O3" s="97"/>
    </row>
    <row r="4" spans="1:226" ht="15" customHeight="1" x14ac:dyDescent="0.25">
      <c r="A4" s="26"/>
      <c r="B4" s="26"/>
      <c r="C4" s="26"/>
      <c r="D4" s="26"/>
      <c r="E4" s="27"/>
      <c r="F4" s="27"/>
      <c r="G4" s="27"/>
      <c r="H4" s="27"/>
      <c r="I4" s="27"/>
      <c r="K4" s="97"/>
      <c r="L4" s="97"/>
      <c r="M4" s="97"/>
      <c r="N4" s="97"/>
      <c r="O4" s="97"/>
    </row>
    <row r="5" spans="1:226" ht="15" customHeight="1" x14ac:dyDescent="0.25">
      <c r="A5" s="26"/>
      <c r="B5" s="26"/>
      <c r="C5" s="26"/>
      <c r="D5" s="26"/>
      <c r="E5" s="27"/>
      <c r="F5" s="27"/>
      <c r="G5" s="27"/>
      <c r="H5" s="27"/>
      <c r="I5" s="27"/>
      <c r="K5" s="97"/>
      <c r="L5" s="97"/>
      <c r="M5" s="97"/>
      <c r="N5" s="97"/>
      <c r="O5" s="97"/>
    </row>
    <row r="6" spans="1:226" ht="38.25" customHeight="1" x14ac:dyDescent="0.25">
      <c r="A6" s="26"/>
      <c r="B6" s="26"/>
      <c r="C6" s="31"/>
      <c r="D6" s="31"/>
      <c r="E6" s="27"/>
      <c r="F6" s="27"/>
      <c r="G6" s="27"/>
      <c r="H6" s="27"/>
      <c r="I6" s="27"/>
      <c r="J6" s="26"/>
    </row>
    <row r="7" spans="1:226" ht="24" customHeight="1" x14ac:dyDescent="0.25">
      <c r="A7" s="101" t="s">
        <v>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26" s="2" customFormat="1" ht="20.25" x14ac:dyDescent="0.25">
      <c r="A8" s="100" t="s">
        <v>233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</row>
    <row r="9" spans="1:226" s="3" customFormat="1" ht="19.5" thickBot="1" x14ac:dyDescent="0.35">
      <c r="C9" s="28"/>
      <c r="D9" s="28"/>
      <c r="J9" s="28"/>
      <c r="L9" s="32"/>
      <c r="M9" s="33"/>
      <c r="N9" s="98" t="s">
        <v>0</v>
      </c>
      <c r="O9" s="99"/>
    </row>
    <row r="10" spans="1:226" s="3" customFormat="1" ht="26.25" customHeight="1" x14ac:dyDescent="0.3">
      <c r="C10" s="28"/>
      <c r="D10" s="28"/>
      <c r="J10" s="10"/>
      <c r="M10" s="34" t="s">
        <v>4</v>
      </c>
      <c r="N10" s="104"/>
      <c r="O10" s="105"/>
    </row>
    <row r="11" spans="1:226" s="3" customFormat="1" ht="26.25" customHeight="1" x14ac:dyDescent="0.3">
      <c r="A11" s="103" t="s">
        <v>234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6" t="s">
        <v>1</v>
      </c>
      <c r="M11" s="90"/>
      <c r="N11" s="87"/>
      <c r="O11" s="88"/>
    </row>
    <row r="12" spans="1:226" s="3" customFormat="1" ht="75.75" customHeight="1" x14ac:dyDescent="0.3">
      <c r="A12" s="73" t="s">
        <v>17</v>
      </c>
      <c r="B12" s="73"/>
      <c r="C12" s="78"/>
      <c r="D12" s="78"/>
      <c r="E12" s="78"/>
      <c r="F12" s="78"/>
      <c r="G12" s="78"/>
      <c r="H12" s="78"/>
      <c r="I12" s="78"/>
      <c r="J12" s="78"/>
      <c r="K12" s="78"/>
      <c r="M12" s="35" t="s">
        <v>2</v>
      </c>
      <c r="N12" s="87"/>
      <c r="O12" s="88"/>
    </row>
    <row r="13" spans="1:226" s="3" customFormat="1" ht="18.75" x14ac:dyDescent="0.3">
      <c r="A13" s="74" t="s">
        <v>18</v>
      </c>
      <c r="B13" s="74"/>
      <c r="C13" s="78" t="s">
        <v>232</v>
      </c>
      <c r="D13" s="78"/>
      <c r="E13" s="78"/>
      <c r="F13" s="78"/>
      <c r="G13" s="78"/>
      <c r="H13" s="78"/>
      <c r="I13" s="78"/>
      <c r="J13" s="78"/>
      <c r="K13" s="78"/>
      <c r="M13" s="35" t="s">
        <v>12</v>
      </c>
      <c r="N13" s="87" t="s">
        <v>29</v>
      </c>
      <c r="O13" s="88"/>
    </row>
    <row r="14" spans="1:226" s="3" customFormat="1" ht="21" customHeight="1" thickBot="1" x14ac:dyDescent="0.35">
      <c r="A14" s="37" t="s">
        <v>22</v>
      </c>
      <c r="B14" s="36"/>
      <c r="C14" s="30"/>
      <c r="D14" s="30"/>
      <c r="J14" s="29"/>
      <c r="L14" s="89" t="s">
        <v>3</v>
      </c>
      <c r="M14" s="90"/>
      <c r="N14" s="85" t="s">
        <v>28</v>
      </c>
      <c r="O14" s="86"/>
    </row>
    <row r="15" spans="1:226" s="2" customFormat="1" ht="20.25" x14ac:dyDescent="0.25">
      <c r="A15" s="26"/>
      <c r="B15" s="26"/>
      <c r="C15" s="6"/>
      <c r="D15" s="6"/>
      <c r="E15" s="8"/>
      <c r="F15" s="8"/>
      <c r="G15" s="8"/>
      <c r="H15" s="8"/>
      <c r="I15" s="8"/>
      <c r="J15" s="5"/>
    </row>
    <row r="16" spans="1:226" s="2" customFormat="1" ht="17.25" customHeight="1" x14ac:dyDescent="0.25">
      <c r="A16" s="95" t="s">
        <v>21</v>
      </c>
      <c r="B16" s="69" t="s">
        <v>13</v>
      </c>
      <c r="C16" s="96" t="s">
        <v>24</v>
      </c>
      <c r="D16" s="96"/>
      <c r="E16" s="75" t="s">
        <v>14</v>
      </c>
      <c r="F16" s="96" t="s">
        <v>5</v>
      </c>
      <c r="G16" s="75" t="s">
        <v>30</v>
      </c>
      <c r="H16" s="75" t="s">
        <v>31</v>
      </c>
      <c r="I16" s="75" t="s">
        <v>32</v>
      </c>
      <c r="J16" s="70" t="s">
        <v>15</v>
      </c>
      <c r="K16" s="71"/>
      <c r="L16" s="71"/>
      <c r="M16" s="71"/>
      <c r="N16" s="71"/>
      <c r="O16" s="72"/>
    </row>
    <row r="17" spans="1:16" s="2" customFormat="1" ht="48.6" customHeight="1" x14ac:dyDescent="0.25">
      <c r="A17" s="95"/>
      <c r="B17" s="79"/>
      <c r="C17" s="96"/>
      <c r="D17" s="96"/>
      <c r="E17" s="76"/>
      <c r="F17" s="96"/>
      <c r="G17" s="76"/>
      <c r="H17" s="76"/>
      <c r="I17" s="76"/>
      <c r="J17" s="82"/>
      <c r="K17" s="83"/>
      <c r="L17" s="83"/>
      <c r="M17" s="83"/>
      <c r="N17" s="83"/>
      <c r="O17" s="84"/>
      <c r="P17" s="1"/>
    </row>
    <row r="18" spans="1:16" s="2" customFormat="1" ht="36" customHeight="1" x14ac:dyDescent="0.25">
      <c r="A18" s="95"/>
      <c r="B18" s="79"/>
      <c r="C18" s="69" t="s">
        <v>19</v>
      </c>
      <c r="D18" s="69" t="s">
        <v>20</v>
      </c>
      <c r="E18" s="76"/>
      <c r="F18" s="96"/>
      <c r="G18" s="76"/>
      <c r="H18" s="76"/>
      <c r="I18" s="76"/>
      <c r="J18" s="81" t="s">
        <v>33</v>
      </c>
      <c r="K18" s="81" t="s">
        <v>34</v>
      </c>
      <c r="L18" s="91"/>
      <c r="M18" s="91"/>
      <c r="N18" s="81" t="s">
        <v>35</v>
      </c>
      <c r="O18" s="81"/>
      <c r="P18" s="1"/>
    </row>
    <row r="19" spans="1:16" s="2" customFormat="1" ht="25.9" customHeight="1" x14ac:dyDescent="0.25">
      <c r="A19" s="95"/>
      <c r="B19" s="79"/>
      <c r="C19" s="79"/>
      <c r="D19" s="79"/>
      <c r="E19" s="76"/>
      <c r="F19" s="96"/>
      <c r="G19" s="76"/>
      <c r="H19" s="76"/>
      <c r="I19" s="76"/>
      <c r="J19" s="81"/>
      <c r="K19" s="91"/>
      <c r="L19" s="91"/>
      <c r="M19" s="91"/>
      <c r="N19" s="81"/>
      <c r="O19" s="81"/>
      <c r="P19" s="1"/>
    </row>
    <row r="20" spans="1:16" s="2" customFormat="1" ht="15.75" customHeight="1" x14ac:dyDescent="0.25">
      <c r="A20" s="95"/>
      <c r="B20" s="80"/>
      <c r="C20" s="80"/>
      <c r="D20" s="80"/>
      <c r="E20" s="77"/>
      <c r="F20" s="96"/>
      <c r="G20" s="77"/>
      <c r="H20" s="77"/>
      <c r="I20" s="77"/>
      <c r="J20" s="81"/>
      <c r="K20" s="91"/>
      <c r="L20" s="91"/>
      <c r="M20" s="91"/>
      <c r="N20" s="81"/>
      <c r="O20" s="81"/>
      <c r="P20" s="1"/>
    </row>
    <row r="21" spans="1:16" s="2" customFormat="1" ht="18.75" customHeight="1" x14ac:dyDescent="0.25">
      <c r="A21" s="46">
        <v>1</v>
      </c>
      <c r="B21" s="11">
        <v>2</v>
      </c>
      <c r="C21" s="15">
        <v>3</v>
      </c>
      <c r="D21" s="15">
        <v>4</v>
      </c>
      <c r="E21" s="11">
        <v>5</v>
      </c>
      <c r="F21" s="51">
        <v>6</v>
      </c>
      <c r="G21" s="38">
        <v>7</v>
      </c>
      <c r="H21" s="38">
        <v>8</v>
      </c>
      <c r="I21" s="68">
        <v>9</v>
      </c>
      <c r="J21" s="14">
        <v>10</v>
      </c>
      <c r="K21" s="70">
        <v>11</v>
      </c>
      <c r="L21" s="71"/>
      <c r="M21" s="72"/>
      <c r="N21" s="69">
        <v>12</v>
      </c>
      <c r="O21" s="69"/>
      <c r="P21" s="1"/>
    </row>
    <row r="22" spans="1:16" s="2" customFormat="1" ht="18.75" customHeight="1" x14ac:dyDescent="0.25">
      <c r="A22" s="60">
        <v>1</v>
      </c>
      <c r="B22" s="58"/>
      <c r="C22" s="59" t="s">
        <v>113</v>
      </c>
      <c r="D22" s="59" t="s">
        <v>114</v>
      </c>
      <c r="E22" s="58"/>
      <c r="F22" s="67" t="s">
        <v>124</v>
      </c>
      <c r="G22" s="108">
        <f>G23+G27+G30+G38+G41+G45+G56+G59+G64</f>
        <v>126.4</v>
      </c>
      <c r="H22" s="108">
        <f t="shared" ref="H22:O22" si="0">H23+H27+H30+H38+H41+H45+H56+H59+H64</f>
        <v>58.2</v>
      </c>
      <c r="I22" s="108">
        <f t="shared" si="0"/>
        <v>78.599999999999994</v>
      </c>
      <c r="J22" s="108">
        <f t="shared" si="0"/>
        <v>201.7</v>
      </c>
      <c r="K22" s="108">
        <f t="shared" si="0"/>
        <v>0</v>
      </c>
      <c r="L22" s="108">
        <f t="shared" si="0"/>
        <v>0</v>
      </c>
      <c r="M22" s="108">
        <f t="shared" si="0"/>
        <v>205.7</v>
      </c>
      <c r="N22" s="108">
        <f t="shared" si="0"/>
        <v>0</v>
      </c>
      <c r="O22" s="108">
        <f t="shared" si="0"/>
        <v>209.7</v>
      </c>
      <c r="P22" s="1"/>
    </row>
    <row r="23" spans="1:16" s="2" customFormat="1" ht="57" customHeight="1" x14ac:dyDescent="0.25">
      <c r="A23" s="48">
        <v>2</v>
      </c>
      <c r="B23" s="13" t="s">
        <v>36</v>
      </c>
      <c r="C23" s="44" t="s">
        <v>54</v>
      </c>
      <c r="D23" s="44" t="s">
        <v>55</v>
      </c>
      <c r="E23" s="54" t="s">
        <v>39</v>
      </c>
      <c r="F23" s="52" t="s">
        <v>125</v>
      </c>
      <c r="G23" s="109">
        <f>G24+G25+G26</f>
        <v>28.2</v>
      </c>
      <c r="H23" s="109">
        <f t="shared" ref="H23:O23" si="1">H24+H25+H26</f>
        <v>26.3</v>
      </c>
      <c r="I23" s="109">
        <f t="shared" si="1"/>
        <v>28.2</v>
      </c>
      <c r="J23" s="109">
        <f t="shared" si="1"/>
        <v>37</v>
      </c>
      <c r="K23" s="109">
        <f t="shared" si="1"/>
        <v>0</v>
      </c>
      <c r="L23" s="109">
        <f t="shared" si="1"/>
        <v>0</v>
      </c>
      <c r="M23" s="109">
        <f t="shared" si="1"/>
        <v>40</v>
      </c>
      <c r="N23" s="109">
        <f t="shared" si="1"/>
        <v>0</v>
      </c>
      <c r="O23" s="109">
        <f t="shared" si="1"/>
        <v>43</v>
      </c>
      <c r="P23" s="1"/>
    </row>
    <row r="24" spans="1:16" s="2" customFormat="1" ht="81" customHeight="1" x14ac:dyDescent="0.3">
      <c r="A24" s="49">
        <v>3</v>
      </c>
      <c r="B24" s="13" t="s">
        <v>36</v>
      </c>
      <c r="C24" s="53" t="s">
        <v>37</v>
      </c>
      <c r="D24" s="114" t="s">
        <v>38</v>
      </c>
      <c r="E24" s="115" t="s">
        <v>39</v>
      </c>
      <c r="F24" s="52" t="s">
        <v>126</v>
      </c>
      <c r="G24" s="111">
        <v>28.2</v>
      </c>
      <c r="H24" s="111">
        <v>26.3</v>
      </c>
      <c r="I24" s="111">
        <v>28.2</v>
      </c>
      <c r="J24" s="111">
        <v>37</v>
      </c>
      <c r="K24" s="111"/>
      <c r="L24" s="111"/>
      <c r="M24" s="111">
        <v>40</v>
      </c>
      <c r="N24" s="111"/>
      <c r="O24" s="111">
        <v>43</v>
      </c>
    </row>
    <row r="25" spans="1:16" s="2" customFormat="1" ht="112.5" hidden="1" customHeight="1" x14ac:dyDescent="0.3">
      <c r="A25" s="49">
        <v>4</v>
      </c>
      <c r="B25" s="13" t="s">
        <v>36</v>
      </c>
      <c r="C25" s="116" t="s">
        <v>40</v>
      </c>
      <c r="D25" s="114" t="s">
        <v>41</v>
      </c>
      <c r="E25" s="115" t="s">
        <v>39</v>
      </c>
      <c r="F25" s="52" t="s">
        <v>127</v>
      </c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6" s="2" customFormat="1" ht="51.75" hidden="1" customHeight="1" x14ac:dyDescent="0.3">
      <c r="A26" s="49">
        <v>5</v>
      </c>
      <c r="B26" s="13" t="s">
        <v>36</v>
      </c>
      <c r="C26" s="116" t="s">
        <v>42</v>
      </c>
      <c r="D26" s="114" t="s">
        <v>43</v>
      </c>
      <c r="E26" s="115" t="s">
        <v>39</v>
      </c>
      <c r="F26" s="52" t="s">
        <v>128</v>
      </c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6" s="2" customFormat="1" ht="51.75" hidden="1" customHeight="1" x14ac:dyDescent="0.3">
      <c r="A27" s="49">
        <v>6</v>
      </c>
      <c r="B27" s="13" t="s">
        <v>100</v>
      </c>
      <c r="C27" s="56" t="s">
        <v>102</v>
      </c>
      <c r="D27" s="114" t="s">
        <v>103</v>
      </c>
      <c r="E27" s="115" t="s">
        <v>39</v>
      </c>
      <c r="F27" s="52" t="s">
        <v>129</v>
      </c>
      <c r="G27" s="111">
        <f>G28</f>
        <v>0</v>
      </c>
      <c r="H27" s="111">
        <f t="shared" ref="H27:O28" si="2">H28</f>
        <v>0.1</v>
      </c>
      <c r="I27" s="111">
        <f t="shared" si="2"/>
        <v>0</v>
      </c>
      <c r="J27" s="111">
        <f t="shared" si="2"/>
        <v>0</v>
      </c>
      <c r="K27" s="111">
        <f t="shared" si="2"/>
        <v>0</v>
      </c>
      <c r="L27" s="111">
        <f t="shared" si="2"/>
        <v>0</v>
      </c>
      <c r="M27" s="111">
        <f t="shared" si="2"/>
        <v>0</v>
      </c>
      <c r="N27" s="111">
        <f t="shared" si="2"/>
        <v>0</v>
      </c>
      <c r="O27" s="111">
        <f t="shared" si="2"/>
        <v>0</v>
      </c>
    </row>
    <row r="28" spans="1:16" s="2" customFormat="1" ht="51.75" hidden="1" customHeight="1" x14ac:dyDescent="0.3">
      <c r="A28" s="49">
        <v>7</v>
      </c>
      <c r="B28" s="13" t="s">
        <v>100</v>
      </c>
      <c r="C28" s="56" t="s">
        <v>101</v>
      </c>
      <c r="D28" s="114" t="s">
        <v>104</v>
      </c>
      <c r="E28" s="115" t="s">
        <v>39</v>
      </c>
      <c r="F28" s="52" t="s">
        <v>130</v>
      </c>
      <c r="G28" s="111">
        <f>G29</f>
        <v>0</v>
      </c>
      <c r="H28" s="111">
        <f t="shared" si="2"/>
        <v>0.1</v>
      </c>
      <c r="I28" s="111">
        <f t="shared" si="2"/>
        <v>0</v>
      </c>
      <c r="J28" s="111">
        <f t="shared" si="2"/>
        <v>0</v>
      </c>
      <c r="K28" s="111">
        <f t="shared" si="2"/>
        <v>0</v>
      </c>
      <c r="L28" s="111">
        <f t="shared" si="2"/>
        <v>0</v>
      </c>
      <c r="M28" s="111">
        <f t="shared" si="2"/>
        <v>0</v>
      </c>
      <c r="N28" s="111">
        <f t="shared" si="2"/>
        <v>0</v>
      </c>
      <c r="O28" s="111">
        <f t="shared" si="2"/>
        <v>0</v>
      </c>
    </row>
    <row r="29" spans="1:16" s="2" customFormat="1" ht="51.75" hidden="1" customHeight="1" x14ac:dyDescent="0.3">
      <c r="A29" s="49">
        <v>8</v>
      </c>
      <c r="B29" s="13" t="s">
        <v>100</v>
      </c>
      <c r="C29" s="56" t="s">
        <v>105</v>
      </c>
      <c r="D29" s="114" t="s">
        <v>104</v>
      </c>
      <c r="E29" s="115" t="s">
        <v>39</v>
      </c>
      <c r="F29" s="52" t="s">
        <v>131</v>
      </c>
      <c r="G29" s="111">
        <v>0</v>
      </c>
      <c r="H29" s="111">
        <v>0.1</v>
      </c>
      <c r="I29" s="111">
        <v>0</v>
      </c>
      <c r="J29" s="111"/>
      <c r="K29" s="111"/>
      <c r="L29" s="111"/>
      <c r="M29" s="111"/>
      <c r="N29" s="111"/>
      <c r="O29" s="111"/>
    </row>
    <row r="30" spans="1:16" s="2" customFormat="1" ht="51.75" customHeight="1" x14ac:dyDescent="0.3">
      <c r="A30" s="49">
        <v>9</v>
      </c>
      <c r="B30" s="13" t="s">
        <v>44</v>
      </c>
      <c r="C30" s="56" t="s">
        <v>95</v>
      </c>
      <c r="D30" s="117" t="s">
        <v>56</v>
      </c>
      <c r="E30" s="115" t="s">
        <v>39</v>
      </c>
      <c r="F30" s="52" t="s">
        <v>132</v>
      </c>
      <c r="G30" s="111">
        <f>G31+G33</f>
        <v>72.3</v>
      </c>
      <c r="H30" s="111">
        <f t="shared" ref="H30:O30" si="3">H31+H33</f>
        <v>31.8</v>
      </c>
      <c r="I30" s="111">
        <f t="shared" si="3"/>
        <v>38.4</v>
      </c>
      <c r="J30" s="111">
        <f t="shared" si="3"/>
        <v>144</v>
      </c>
      <c r="K30" s="111">
        <f t="shared" si="3"/>
        <v>0</v>
      </c>
      <c r="L30" s="111">
        <f t="shared" si="3"/>
        <v>0</v>
      </c>
      <c r="M30" s="111">
        <f t="shared" si="3"/>
        <v>145</v>
      </c>
      <c r="N30" s="111">
        <f t="shared" si="3"/>
        <v>0</v>
      </c>
      <c r="O30" s="111">
        <f t="shared" si="3"/>
        <v>146</v>
      </c>
    </row>
    <row r="31" spans="1:16" s="2" customFormat="1" ht="48.75" customHeight="1" x14ac:dyDescent="0.3">
      <c r="A31" s="49">
        <v>10</v>
      </c>
      <c r="B31" s="13" t="s">
        <v>44</v>
      </c>
      <c r="C31" s="56" t="s">
        <v>94</v>
      </c>
      <c r="D31" s="117" t="s">
        <v>57</v>
      </c>
      <c r="E31" s="115" t="s">
        <v>39</v>
      </c>
      <c r="F31" s="52" t="s">
        <v>132</v>
      </c>
      <c r="G31" s="111">
        <f>G32</f>
        <v>22.4</v>
      </c>
      <c r="H31" s="111">
        <f t="shared" ref="H31:O31" si="4">H32</f>
        <v>0.5</v>
      </c>
      <c r="I31" s="111">
        <f t="shared" si="4"/>
        <v>7.1</v>
      </c>
      <c r="J31" s="111">
        <f t="shared" si="4"/>
        <v>7</v>
      </c>
      <c r="K31" s="111">
        <f t="shared" si="4"/>
        <v>0</v>
      </c>
      <c r="L31" s="111">
        <f t="shared" si="4"/>
        <v>0</v>
      </c>
      <c r="M31" s="111">
        <f t="shared" si="4"/>
        <v>8</v>
      </c>
      <c r="N31" s="111">
        <f t="shared" si="4"/>
        <v>0</v>
      </c>
      <c r="O31" s="111">
        <f t="shared" si="4"/>
        <v>9</v>
      </c>
    </row>
    <row r="32" spans="1:16" s="2" customFormat="1" ht="58.5" customHeight="1" x14ac:dyDescent="0.3">
      <c r="A32" s="49">
        <v>11</v>
      </c>
      <c r="B32" s="13" t="s">
        <v>44</v>
      </c>
      <c r="C32" s="56" t="s">
        <v>45</v>
      </c>
      <c r="D32" s="117" t="s">
        <v>48</v>
      </c>
      <c r="E32" s="115" t="s">
        <v>39</v>
      </c>
      <c r="F32" s="52" t="s">
        <v>133</v>
      </c>
      <c r="G32" s="111">
        <v>22.4</v>
      </c>
      <c r="H32" s="111">
        <v>0.5</v>
      </c>
      <c r="I32" s="111">
        <v>7.1</v>
      </c>
      <c r="J32" s="111">
        <v>7</v>
      </c>
      <c r="K32" s="111"/>
      <c r="L32" s="111"/>
      <c r="M32" s="111">
        <v>8</v>
      </c>
      <c r="N32" s="111"/>
      <c r="O32" s="111">
        <v>9</v>
      </c>
    </row>
    <row r="33" spans="1:15" s="2" customFormat="1" ht="42" customHeight="1" x14ac:dyDescent="0.3">
      <c r="A33" s="49">
        <v>12</v>
      </c>
      <c r="B33" s="13" t="s">
        <v>52</v>
      </c>
      <c r="C33" s="53" t="s">
        <v>96</v>
      </c>
      <c r="D33" s="117" t="s">
        <v>58</v>
      </c>
      <c r="E33" s="115" t="s">
        <v>39</v>
      </c>
      <c r="F33" s="52" t="s">
        <v>134</v>
      </c>
      <c r="G33" s="111">
        <f>G34+G36</f>
        <v>49.9</v>
      </c>
      <c r="H33" s="111">
        <f t="shared" ref="H33:O33" si="5">H34+H36</f>
        <v>31.3</v>
      </c>
      <c r="I33" s="111">
        <f t="shared" si="5"/>
        <v>31.3</v>
      </c>
      <c r="J33" s="111">
        <f t="shared" si="5"/>
        <v>137</v>
      </c>
      <c r="K33" s="111">
        <f t="shared" si="5"/>
        <v>0</v>
      </c>
      <c r="L33" s="111">
        <f t="shared" si="5"/>
        <v>0</v>
      </c>
      <c r="M33" s="111">
        <f t="shared" si="5"/>
        <v>137</v>
      </c>
      <c r="N33" s="111">
        <f t="shared" si="5"/>
        <v>0</v>
      </c>
      <c r="O33" s="111">
        <f t="shared" si="5"/>
        <v>137</v>
      </c>
    </row>
    <row r="34" spans="1:15" s="2" customFormat="1" ht="47.25" customHeight="1" x14ac:dyDescent="0.3">
      <c r="A34" s="49">
        <v>13</v>
      </c>
      <c r="B34" s="13" t="s">
        <v>44</v>
      </c>
      <c r="C34" s="53" t="s">
        <v>97</v>
      </c>
      <c r="D34" s="117" t="s">
        <v>59</v>
      </c>
      <c r="E34" s="115" t="s">
        <v>39</v>
      </c>
      <c r="F34" s="52" t="s">
        <v>135</v>
      </c>
      <c r="G34" s="111">
        <f>G35</f>
        <v>18.899999999999999</v>
      </c>
      <c r="H34" s="111">
        <f t="shared" ref="H34:O34" si="6">H35</f>
        <v>20.100000000000001</v>
      </c>
      <c r="I34" s="111">
        <f t="shared" si="6"/>
        <v>20.100000000000001</v>
      </c>
      <c r="J34" s="111">
        <f t="shared" si="6"/>
        <v>101</v>
      </c>
      <c r="K34" s="111">
        <f t="shared" si="6"/>
        <v>0</v>
      </c>
      <c r="L34" s="111">
        <f t="shared" si="6"/>
        <v>0</v>
      </c>
      <c r="M34" s="111">
        <f t="shared" si="6"/>
        <v>101</v>
      </c>
      <c r="N34" s="111">
        <f t="shared" si="6"/>
        <v>0</v>
      </c>
      <c r="O34" s="111">
        <f t="shared" si="6"/>
        <v>101</v>
      </c>
    </row>
    <row r="35" spans="1:15" s="2" customFormat="1" ht="43.5" customHeight="1" x14ac:dyDescent="0.3">
      <c r="A35" s="49">
        <v>14</v>
      </c>
      <c r="B35" s="13" t="s">
        <v>44</v>
      </c>
      <c r="C35" s="53" t="s">
        <v>46</v>
      </c>
      <c r="D35" s="117" t="s">
        <v>49</v>
      </c>
      <c r="E35" s="115" t="s">
        <v>39</v>
      </c>
      <c r="F35" s="52" t="s">
        <v>136</v>
      </c>
      <c r="G35" s="111">
        <v>18.899999999999999</v>
      </c>
      <c r="H35" s="111">
        <v>20.100000000000001</v>
      </c>
      <c r="I35" s="111">
        <v>20.100000000000001</v>
      </c>
      <c r="J35" s="111">
        <v>101</v>
      </c>
      <c r="K35" s="111"/>
      <c r="L35" s="111"/>
      <c r="M35" s="111">
        <v>101</v>
      </c>
      <c r="N35" s="111"/>
      <c r="O35" s="111">
        <v>101</v>
      </c>
    </row>
    <row r="36" spans="1:15" s="2" customFormat="1" ht="45" customHeight="1" x14ac:dyDescent="0.3">
      <c r="A36" s="49">
        <v>15</v>
      </c>
      <c r="B36" s="13" t="s">
        <v>44</v>
      </c>
      <c r="C36" s="53" t="s">
        <v>98</v>
      </c>
      <c r="D36" s="117" t="s">
        <v>60</v>
      </c>
      <c r="E36" s="115" t="s">
        <v>39</v>
      </c>
      <c r="F36" s="52" t="s">
        <v>137</v>
      </c>
      <c r="G36" s="111">
        <f>G37</f>
        <v>31</v>
      </c>
      <c r="H36" s="111">
        <f t="shared" ref="H36:O36" si="7">H37</f>
        <v>11.2</v>
      </c>
      <c r="I36" s="111">
        <f t="shared" si="7"/>
        <v>11.2</v>
      </c>
      <c r="J36" s="111">
        <f t="shared" si="7"/>
        <v>36</v>
      </c>
      <c r="K36" s="111">
        <f t="shared" si="7"/>
        <v>0</v>
      </c>
      <c r="L36" s="111">
        <f t="shared" si="7"/>
        <v>0</v>
      </c>
      <c r="M36" s="111">
        <f t="shared" si="7"/>
        <v>36</v>
      </c>
      <c r="N36" s="111">
        <f t="shared" si="7"/>
        <v>0</v>
      </c>
      <c r="O36" s="111">
        <f t="shared" si="7"/>
        <v>36</v>
      </c>
    </row>
    <row r="37" spans="1:15" s="2" customFormat="1" ht="57" customHeight="1" x14ac:dyDescent="0.3">
      <c r="A37" s="49">
        <v>16</v>
      </c>
      <c r="B37" s="13" t="s">
        <v>44</v>
      </c>
      <c r="C37" s="53" t="s">
        <v>47</v>
      </c>
      <c r="D37" s="117" t="s">
        <v>50</v>
      </c>
      <c r="E37" s="115" t="s">
        <v>39</v>
      </c>
      <c r="F37" s="52" t="s">
        <v>137</v>
      </c>
      <c r="G37" s="111">
        <v>31</v>
      </c>
      <c r="H37" s="111">
        <v>11.2</v>
      </c>
      <c r="I37" s="111">
        <v>11.2</v>
      </c>
      <c r="J37" s="111">
        <v>36</v>
      </c>
      <c r="K37" s="111"/>
      <c r="L37" s="111"/>
      <c r="M37" s="111">
        <v>36</v>
      </c>
      <c r="N37" s="111"/>
      <c r="O37" s="111">
        <v>36</v>
      </c>
    </row>
    <row r="38" spans="1:15" s="2" customFormat="1" ht="50.25" customHeight="1" x14ac:dyDescent="0.3">
      <c r="A38" s="49">
        <v>17</v>
      </c>
      <c r="B38" s="13" t="s">
        <v>99</v>
      </c>
      <c r="C38" s="53" t="s">
        <v>195</v>
      </c>
      <c r="D38" s="117" t="s">
        <v>61</v>
      </c>
      <c r="E38" s="66" t="s">
        <v>186</v>
      </c>
      <c r="F38" s="52" t="s">
        <v>138</v>
      </c>
      <c r="G38" s="111">
        <f>G39</f>
        <v>4</v>
      </c>
      <c r="H38" s="111">
        <f t="shared" ref="H38:O39" si="8">H39</f>
        <v>0</v>
      </c>
      <c r="I38" s="111">
        <f t="shared" si="8"/>
        <v>3.5</v>
      </c>
      <c r="J38" s="111">
        <f t="shared" si="8"/>
        <v>4</v>
      </c>
      <c r="K38" s="111">
        <f t="shared" si="8"/>
        <v>0</v>
      </c>
      <c r="L38" s="111">
        <f t="shared" si="8"/>
        <v>0</v>
      </c>
      <c r="M38" s="111">
        <f t="shared" si="8"/>
        <v>4</v>
      </c>
      <c r="N38" s="111">
        <f t="shared" si="8"/>
        <v>0</v>
      </c>
      <c r="O38" s="111">
        <f t="shared" si="8"/>
        <v>4</v>
      </c>
    </row>
    <row r="39" spans="1:15" s="2" customFormat="1" ht="80.25" customHeight="1" x14ac:dyDescent="0.3">
      <c r="A39" s="49">
        <v>18</v>
      </c>
      <c r="B39" s="13" t="s">
        <v>99</v>
      </c>
      <c r="C39" s="53" t="s">
        <v>196</v>
      </c>
      <c r="D39" s="117" t="s">
        <v>62</v>
      </c>
      <c r="E39" s="66" t="s">
        <v>186</v>
      </c>
      <c r="F39" s="52" t="s">
        <v>139</v>
      </c>
      <c r="G39" s="111">
        <f>G40</f>
        <v>4</v>
      </c>
      <c r="H39" s="111">
        <f t="shared" si="8"/>
        <v>0</v>
      </c>
      <c r="I39" s="111">
        <f t="shared" si="8"/>
        <v>3.5</v>
      </c>
      <c r="J39" s="111">
        <f t="shared" si="8"/>
        <v>4</v>
      </c>
      <c r="K39" s="111">
        <f t="shared" si="8"/>
        <v>0</v>
      </c>
      <c r="L39" s="111">
        <f t="shared" si="8"/>
        <v>0</v>
      </c>
      <c r="M39" s="111">
        <f t="shared" si="8"/>
        <v>4</v>
      </c>
      <c r="N39" s="111">
        <f t="shared" si="8"/>
        <v>0</v>
      </c>
      <c r="O39" s="111">
        <f t="shared" si="8"/>
        <v>4</v>
      </c>
    </row>
    <row r="40" spans="1:15" s="2" customFormat="1" ht="80.25" customHeight="1" x14ac:dyDescent="0.3">
      <c r="A40" s="49">
        <v>19</v>
      </c>
      <c r="B40" s="13" t="s">
        <v>99</v>
      </c>
      <c r="C40" s="53" t="s">
        <v>197</v>
      </c>
      <c r="D40" s="117" t="s">
        <v>51</v>
      </c>
      <c r="E40" s="66" t="s">
        <v>186</v>
      </c>
      <c r="F40" s="52" t="s">
        <v>140</v>
      </c>
      <c r="G40" s="111">
        <v>4</v>
      </c>
      <c r="H40" s="111">
        <v>0</v>
      </c>
      <c r="I40" s="111">
        <v>3.5</v>
      </c>
      <c r="J40" s="111">
        <v>4</v>
      </c>
      <c r="K40" s="111"/>
      <c r="L40" s="111"/>
      <c r="M40" s="111">
        <v>4</v>
      </c>
      <c r="N40" s="111"/>
      <c r="O40" s="111">
        <v>4</v>
      </c>
    </row>
    <row r="41" spans="1:15" s="2" customFormat="1" ht="80.25" hidden="1" customHeight="1" x14ac:dyDescent="0.3">
      <c r="A41" s="49">
        <v>20</v>
      </c>
      <c r="B41" s="13" t="s">
        <v>115</v>
      </c>
      <c r="C41" s="53" t="s">
        <v>117</v>
      </c>
      <c r="D41" s="118" t="s">
        <v>120</v>
      </c>
      <c r="E41" s="66"/>
      <c r="F41" s="52" t="s">
        <v>141</v>
      </c>
      <c r="G41" s="111">
        <f>G42</f>
        <v>0</v>
      </c>
      <c r="H41" s="111"/>
      <c r="I41" s="111"/>
      <c r="J41" s="111"/>
      <c r="K41" s="111"/>
      <c r="L41" s="111"/>
      <c r="M41" s="111"/>
      <c r="N41" s="111"/>
      <c r="O41" s="111"/>
    </row>
    <row r="42" spans="1:15" s="2" customFormat="1" ht="80.25" hidden="1" customHeight="1" x14ac:dyDescent="0.3">
      <c r="A42" s="49">
        <v>21</v>
      </c>
      <c r="B42" s="13" t="s">
        <v>115</v>
      </c>
      <c r="C42" s="53" t="s">
        <v>116</v>
      </c>
      <c r="D42" s="118" t="s">
        <v>121</v>
      </c>
      <c r="E42" s="66"/>
      <c r="F42" s="52" t="s">
        <v>142</v>
      </c>
      <c r="G42" s="111">
        <f>G43</f>
        <v>0</v>
      </c>
      <c r="H42" s="111"/>
      <c r="I42" s="111"/>
      <c r="J42" s="111"/>
      <c r="K42" s="111"/>
      <c r="L42" s="111"/>
      <c r="M42" s="111"/>
      <c r="N42" s="111"/>
      <c r="O42" s="111"/>
    </row>
    <row r="43" spans="1:15" s="2" customFormat="1" ht="80.25" hidden="1" customHeight="1" x14ac:dyDescent="0.3">
      <c r="A43" s="49">
        <v>22</v>
      </c>
      <c r="B43" s="13" t="s">
        <v>115</v>
      </c>
      <c r="C43" s="53" t="s">
        <v>118</v>
      </c>
      <c r="D43" s="118" t="s">
        <v>122</v>
      </c>
      <c r="E43" s="66"/>
      <c r="F43" s="52" t="s">
        <v>143</v>
      </c>
      <c r="G43" s="111">
        <f>G44</f>
        <v>0</v>
      </c>
      <c r="H43" s="111"/>
      <c r="I43" s="111"/>
      <c r="J43" s="111"/>
      <c r="K43" s="111"/>
      <c r="L43" s="111"/>
      <c r="M43" s="111"/>
      <c r="N43" s="111"/>
      <c r="O43" s="111"/>
    </row>
    <row r="44" spans="1:15" s="2" customFormat="1" ht="80.25" hidden="1" customHeight="1" x14ac:dyDescent="0.3">
      <c r="A44" s="49">
        <v>23</v>
      </c>
      <c r="B44" s="13" t="s">
        <v>115</v>
      </c>
      <c r="C44" s="53" t="s">
        <v>119</v>
      </c>
      <c r="D44" s="118" t="s">
        <v>123</v>
      </c>
      <c r="E44" s="66"/>
      <c r="F44" s="52" t="s">
        <v>144</v>
      </c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s="2" customFormat="1" ht="109.5" customHeight="1" x14ac:dyDescent="0.3">
      <c r="A45" s="49">
        <v>24</v>
      </c>
      <c r="B45" s="13" t="s">
        <v>52</v>
      </c>
      <c r="C45" s="53" t="s">
        <v>198</v>
      </c>
      <c r="D45" s="117" t="s">
        <v>63</v>
      </c>
      <c r="E45" s="66" t="s">
        <v>186</v>
      </c>
      <c r="F45" s="52" t="s">
        <v>146</v>
      </c>
      <c r="G45" s="111">
        <f>G46+G53</f>
        <v>10.9</v>
      </c>
      <c r="H45" s="111">
        <f t="shared" ref="H45:O45" si="9">H46+H53</f>
        <v>0</v>
      </c>
      <c r="I45" s="111">
        <f t="shared" si="9"/>
        <v>0</v>
      </c>
      <c r="J45" s="111">
        <f t="shared" si="9"/>
        <v>5.2</v>
      </c>
      <c r="K45" s="111">
        <f t="shared" si="9"/>
        <v>0</v>
      </c>
      <c r="L45" s="111">
        <f t="shared" si="9"/>
        <v>0</v>
      </c>
      <c r="M45" s="111">
        <f t="shared" si="9"/>
        <v>5.2</v>
      </c>
      <c r="N45" s="111">
        <f t="shared" si="9"/>
        <v>0</v>
      </c>
      <c r="O45" s="111">
        <f t="shared" si="9"/>
        <v>5.2</v>
      </c>
    </row>
    <row r="46" spans="1:15" s="2" customFormat="1" ht="96.75" customHeight="1" x14ac:dyDescent="0.3">
      <c r="A46" s="49">
        <v>25</v>
      </c>
      <c r="B46" s="13" t="s">
        <v>52</v>
      </c>
      <c r="C46" s="53" t="s">
        <v>199</v>
      </c>
      <c r="D46" s="119" t="s">
        <v>64</v>
      </c>
      <c r="E46" s="66" t="s">
        <v>186</v>
      </c>
      <c r="F46" s="52" t="s">
        <v>145</v>
      </c>
      <c r="G46" s="111">
        <f>G47+G49+G51</f>
        <v>10.9</v>
      </c>
      <c r="H46" s="111">
        <f t="shared" ref="H46:O46" si="10">H47+H49+H51</f>
        <v>0</v>
      </c>
      <c r="I46" s="111">
        <f t="shared" si="10"/>
        <v>0</v>
      </c>
      <c r="J46" s="111">
        <f t="shared" si="10"/>
        <v>5.2</v>
      </c>
      <c r="K46" s="111">
        <f t="shared" si="10"/>
        <v>0</v>
      </c>
      <c r="L46" s="111">
        <f t="shared" si="10"/>
        <v>0</v>
      </c>
      <c r="M46" s="111">
        <f t="shared" si="10"/>
        <v>5.2</v>
      </c>
      <c r="N46" s="111">
        <f t="shared" si="10"/>
        <v>0</v>
      </c>
      <c r="O46" s="111">
        <f t="shared" si="10"/>
        <v>5.2</v>
      </c>
    </row>
    <row r="47" spans="1:15" s="2" customFormat="1" ht="96.75" customHeight="1" x14ac:dyDescent="0.3">
      <c r="A47" s="49">
        <v>26</v>
      </c>
      <c r="B47" s="13" t="s">
        <v>52</v>
      </c>
      <c r="C47" s="53" t="s">
        <v>200</v>
      </c>
      <c r="D47" s="119" t="s">
        <v>65</v>
      </c>
      <c r="E47" s="66" t="s">
        <v>186</v>
      </c>
      <c r="F47" s="52" t="s">
        <v>147</v>
      </c>
      <c r="G47" s="111">
        <f>G48</f>
        <v>10.9</v>
      </c>
      <c r="H47" s="111">
        <f t="shared" ref="H47:O47" si="11">H48</f>
        <v>0</v>
      </c>
      <c r="I47" s="111">
        <f t="shared" si="11"/>
        <v>0</v>
      </c>
      <c r="J47" s="111">
        <v>5.2</v>
      </c>
      <c r="K47" s="111">
        <f t="shared" si="11"/>
        <v>0</v>
      </c>
      <c r="L47" s="111">
        <f t="shared" si="11"/>
        <v>0</v>
      </c>
      <c r="M47" s="111">
        <f t="shared" si="11"/>
        <v>5.2</v>
      </c>
      <c r="N47" s="111">
        <f t="shared" si="11"/>
        <v>0</v>
      </c>
      <c r="O47" s="111">
        <f t="shared" si="11"/>
        <v>5.2</v>
      </c>
    </row>
    <row r="48" spans="1:15" s="2" customFormat="1" ht="96.75" customHeight="1" x14ac:dyDescent="0.3">
      <c r="A48" s="49">
        <v>27</v>
      </c>
      <c r="B48" s="13" t="s">
        <v>52</v>
      </c>
      <c r="C48" s="53" t="s">
        <v>194</v>
      </c>
      <c r="D48" s="117" t="s">
        <v>53</v>
      </c>
      <c r="E48" s="66" t="s">
        <v>186</v>
      </c>
      <c r="F48" s="52" t="s">
        <v>148</v>
      </c>
      <c r="G48" s="111">
        <v>10.9</v>
      </c>
      <c r="H48" s="111">
        <v>0</v>
      </c>
      <c r="I48" s="111">
        <v>0</v>
      </c>
      <c r="J48" s="111">
        <v>5.2</v>
      </c>
      <c r="K48" s="111"/>
      <c r="L48" s="111"/>
      <c r="M48" s="111">
        <v>5.2</v>
      </c>
      <c r="N48" s="111"/>
      <c r="O48" s="111">
        <v>5.2</v>
      </c>
    </row>
    <row r="49" spans="1:15" s="2" customFormat="1" ht="96.75" hidden="1" customHeight="1" x14ac:dyDescent="0.3">
      <c r="A49" s="49">
        <v>28</v>
      </c>
      <c r="B49" s="13" t="s">
        <v>52</v>
      </c>
      <c r="C49" s="53" t="s">
        <v>193</v>
      </c>
      <c r="D49" s="119" t="s">
        <v>66</v>
      </c>
      <c r="E49" s="66" t="s">
        <v>186</v>
      </c>
      <c r="F49" s="52" t="s">
        <v>149</v>
      </c>
      <c r="G49" s="111">
        <f>G50</f>
        <v>0</v>
      </c>
      <c r="H49" s="111">
        <f t="shared" ref="H49:O49" si="12">H50</f>
        <v>0</v>
      </c>
      <c r="I49" s="111">
        <f t="shared" si="12"/>
        <v>0</v>
      </c>
      <c r="J49" s="111">
        <f t="shared" si="12"/>
        <v>0</v>
      </c>
      <c r="K49" s="111">
        <f t="shared" si="12"/>
        <v>0</v>
      </c>
      <c r="L49" s="111">
        <f t="shared" si="12"/>
        <v>0</v>
      </c>
      <c r="M49" s="111">
        <f t="shared" si="12"/>
        <v>0</v>
      </c>
      <c r="N49" s="111">
        <f t="shared" si="12"/>
        <v>0</v>
      </c>
      <c r="O49" s="111">
        <f t="shared" si="12"/>
        <v>0</v>
      </c>
    </row>
    <row r="50" spans="1:15" s="2" customFormat="1" ht="96.75" hidden="1" customHeight="1" x14ac:dyDescent="0.3">
      <c r="A50" s="49">
        <v>29</v>
      </c>
      <c r="B50" s="13" t="s">
        <v>52</v>
      </c>
      <c r="C50" s="53" t="s">
        <v>192</v>
      </c>
      <c r="D50" s="117" t="s">
        <v>67</v>
      </c>
      <c r="E50" s="66" t="s">
        <v>186</v>
      </c>
      <c r="F50" s="52" t="s">
        <v>150</v>
      </c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s="2" customFormat="1" ht="96.75" hidden="1" customHeight="1" x14ac:dyDescent="0.3">
      <c r="A51" s="49">
        <v>30</v>
      </c>
      <c r="B51" s="13" t="s">
        <v>52</v>
      </c>
      <c r="C51" s="53" t="s">
        <v>191</v>
      </c>
      <c r="D51" s="117" t="s">
        <v>68</v>
      </c>
      <c r="E51" s="66" t="s">
        <v>186</v>
      </c>
      <c r="F51" s="52" t="s">
        <v>151</v>
      </c>
      <c r="G51" s="111">
        <f>G52</f>
        <v>0</v>
      </c>
      <c r="H51" s="111">
        <f t="shared" ref="H51:O51" si="13">H52</f>
        <v>0</v>
      </c>
      <c r="I51" s="111">
        <f t="shared" si="13"/>
        <v>0</v>
      </c>
      <c r="J51" s="111">
        <f t="shared" si="13"/>
        <v>0</v>
      </c>
      <c r="K51" s="111">
        <f t="shared" si="13"/>
        <v>0</v>
      </c>
      <c r="L51" s="111">
        <f t="shared" si="13"/>
        <v>0</v>
      </c>
      <c r="M51" s="111">
        <f t="shared" si="13"/>
        <v>0</v>
      </c>
      <c r="N51" s="111">
        <f t="shared" si="13"/>
        <v>0</v>
      </c>
      <c r="O51" s="111">
        <f t="shared" si="13"/>
        <v>0</v>
      </c>
    </row>
    <row r="52" spans="1:15" s="2" customFormat="1" ht="96.75" hidden="1" customHeight="1" x14ac:dyDescent="0.3">
      <c r="A52" s="49">
        <v>31</v>
      </c>
      <c r="B52" s="13" t="s">
        <v>52</v>
      </c>
      <c r="C52" s="53" t="s">
        <v>190</v>
      </c>
      <c r="D52" s="117" t="s">
        <v>69</v>
      </c>
      <c r="E52" s="66" t="s">
        <v>186</v>
      </c>
      <c r="F52" s="52" t="s">
        <v>152</v>
      </c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s="2" customFormat="1" ht="96.75" hidden="1" customHeight="1" x14ac:dyDescent="0.3">
      <c r="A53" s="49">
        <v>32</v>
      </c>
      <c r="B53" s="13" t="s">
        <v>52</v>
      </c>
      <c r="C53" s="53" t="s">
        <v>189</v>
      </c>
      <c r="D53" s="119" t="s">
        <v>70</v>
      </c>
      <c r="E53" s="66" t="s">
        <v>186</v>
      </c>
      <c r="F53" s="52" t="s">
        <v>153</v>
      </c>
      <c r="G53" s="111">
        <f>G54</f>
        <v>0</v>
      </c>
      <c r="H53" s="111">
        <f t="shared" ref="H53:O54" si="14">H54</f>
        <v>0</v>
      </c>
      <c r="I53" s="111">
        <f t="shared" si="14"/>
        <v>0</v>
      </c>
      <c r="J53" s="111">
        <f t="shared" si="14"/>
        <v>0</v>
      </c>
      <c r="K53" s="111">
        <f t="shared" si="14"/>
        <v>0</v>
      </c>
      <c r="L53" s="111">
        <f t="shared" si="14"/>
        <v>0</v>
      </c>
      <c r="M53" s="111">
        <f t="shared" si="14"/>
        <v>0</v>
      </c>
      <c r="N53" s="111">
        <f t="shared" si="14"/>
        <v>0</v>
      </c>
      <c r="O53" s="111">
        <f t="shared" si="14"/>
        <v>0</v>
      </c>
    </row>
    <row r="54" spans="1:15" s="2" customFormat="1" ht="96.75" hidden="1" customHeight="1" x14ac:dyDescent="0.3">
      <c r="A54" s="49">
        <v>33</v>
      </c>
      <c r="B54" s="13" t="s">
        <v>52</v>
      </c>
      <c r="C54" s="53" t="s">
        <v>188</v>
      </c>
      <c r="D54" s="119" t="s">
        <v>71</v>
      </c>
      <c r="E54" s="66" t="s">
        <v>186</v>
      </c>
      <c r="F54" s="52" t="s">
        <v>154</v>
      </c>
      <c r="G54" s="111">
        <f>G55</f>
        <v>0</v>
      </c>
      <c r="H54" s="111">
        <f t="shared" si="14"/>
        <v>0</v>
      </c>
      <c r="I54" s="111">
        <f t="shared" si="14"/>
        <v>0</v>
      </c>
      <c r="J54" s="111">
        <f t="shared" si="14"/>
        <v>0</v>
      </c>
      <c r="K54" s="111">
        <f t="shared" si="14"/>
        <v>0</v>
      </c>
      <c r="L54" s="111">
        <f t="shared" si="14"/>
        <v>0</v>
      </c>
      <c r="M54" s="111">
        <f t="shared" si="14"/>
        <v>0</v>
      </c>
      <c r="N54" s="111">
        <f t="shared" si="14"/>
        <v>0</v>
      </c>
      <c r="O54" s="111">
        <f t="shared" si="14"/>
        <v>0</v>
      </c>
    </row>
    <row r="55" spans="1:15" s="2" customFormat="1" ht="96.75" hidden="1" customHeight="1" x14ac:dyDescent="0.3">
      <c r="A55" s="49">
        <v>34</v>
      </c>
      <c r="B55" s="13" t="s">
        <v>52</v>
      </c>
      <c r="C55" s="53" t="s">
        <v>187</v>
      </c>
      <c r="D55" s="117" t="s">
        <v>72</v>
      </c>
      <c r="E55" s="66" t="s">
        <v>186</v>
      </c>
      <c r="F55" s="52" t="s">
        <v>155</v>
      </c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s="2" customFormat="1" ht="57.75" customHeight="1" x14ac:dyDescent="0.3">
      <c r="A56" s="49">
        <v>35</v>
      </c>
      <c r="B56" s="13" t="s">
        <v>108</v>
      </c>
      <c r="C56" s="53" t="s">
        <v>201</v>
      </c>
      <c r="D56" s="117" t="s">
        <v>73</v>
      </c>
      <c r="E56" s="66" t="s">
        <v>186</v>
      </c>
      <c r="F56" s="52" t="s">
        <v>156</v>
      </c>
      <c r="G56" s="111">
        <f>G57</f>
        <v>5</v>
      </c>
      <c r="H56" s="111">
        <f t="shared" ref="H56:O57" si="15">H57</f>
        <v>0</v>
      </c>
      <c r="I56" s="111">
        <f t="shared" si="15"/>
        <v>1.2</v>
      </c>
      <c r="J56" s="111">
        <f t="shared" si="15"/>
        <v>5</v>
      </c>
      <c r="K56" s="111">
        <f t="shared" si="15"/>
        <v>0</v>
      </c>
      <c r="L56" s="111">
        <f t="shared" si="15"/>
        <v>0</v>
      </c>
      <c r="M56" s="111">
        <f t="shared" si="15"/>
        <v>5</v>
      </c>
      <c r="N56" s="111">
        <f t="shared" si="15"/>
        <v>0</v>
      </c>
      <c r="O56" s="111">
        <f t="shared" si="15"/>
        <v>5</v>
      </c>
    </row>
    <row r="57" spans="1:15" s="2" customFormat="1" ht="42" customHeight="1" x14ac:dyDescent="0.3">
      <c r="A57" s="49">
        <v>36</v>
      </c>
      <c r="B57" s="13" t="s">
        <v>108</v>
      </c>
      <c r="C57" s="53" t="s">
        <v>202</v>
      </c>
      <c r="D57" s="117" t="s">
        <v>74</v>
      </c>
      <c r="E57" s="66" t="s">
        <v>186</v>
      </c>
      <c r="F57" s="52" t="s">
        <v>157</v>
      </c>
      <c r="G57" s="111">
        <f>G58</f>
        <v>5</v>
      </c>
      <c r="H57" s="111">
        <f t="shared" si="15"/>
        <v>0</v>
      </c>
      <c r="I57" s="111">
        <f t="shared" si="15"/>
        <v>1.2</v>
      </c>
      <c r="J57" s="111">
        <f t="shared" si="15"/>
        <v>5</v>
      </c>
      <c r="K57" s="111">
        <f t="shared" si="15"/>
        <v>0</v>
      </c>
      <c r="L57" s="111">
        <f t="shared" si="15"/>
        <v>0</v>
      </c>
      <c r="M57" s="111">
        <f t="shared" si="15"/>
        <v>5</v>
      </c>
      <c r="N57" s="111">
        <f t="shared" si="15"/>
        <v>0</v>
      </c>
      <c r="O57" s="111">
        <f t="shared" si="15"/>
        <v>5</v>
      </c>
    </row>
    <row r="58" spans="1:15" s="2" customFormat="1" ht="60" customHeight="1" x14ac:dyDescent="0.3">
      <c r="A58" s="49">
        <v>37</v>
      </c>
      <c r="B58" s="13" t="s">
        <v>108</v>
      </c>
      <c r="C58" s="53" t="s">
        <v>203</v>
      </c>
      <c r="D58" s="117" t="s">
        <v>75</v>
      </c>
      <c r="E58" s="66" t="s">
        <v>186</v>
      </c>
      <c r="F58" s="52" t="s">
        <v>158</v>
      </c>
      <c r="G58" s="111">
        <v>5</v>
      </c>
      <c r="H58" s="111">
        <v>0</v>
      </c>
      <c r="I58" s="111">
        <v>1.2</v>
      </c>
      <c r="J58" s="111">
        <v>5</v>
      </c>
      <c r="K58" s="111"/>
      <c r="L58" s="111"/>
      <c r="M58" s="111">
        <v>5</v>
      </c>
      <c r="N58" s="111"/>
      <c r="O58" s="111">
        <v>5</v>
      </c>
    </row>
    <row r="59" spans="1:15" s="2" customFormat="1" ht="54" hidden="1" customHeight="1" x14ac:dyDescent="0.3">
      <c r="A59" s="49">
        <v>38</v>
      </c>
      <c r="B59" s="13" t="s">
        <v>109</v>
      </c>
      <c r="C59" s="53" t="s">
        <v>204</v>
      </c>
      <c r="D59" s="117" t="s">
        <v>76</v>
      </c>
      <c r="E59" s="66" t="s">
        <v>186</v>
      </c>
      <c r="F59" s="52" t="s">
        <v>159</v>
      </c>
      <c r="G59" s="111">
        <f>G60+G62</f>
        <v>1</v>
      </c>
      <c r="H59" s="111">
        <f t="shared" ref="H59:O59" si="16">H60+H62</f>
        <v>0</v>
      </c>
      <c r="I59" s="111">
        <f t="shared" si="16"/>
        <v>0</v>
      </c>
      <c r="J59" s="111">
        <f t="shared" si="16"/>
        <v>1.5</v>
      </c>
      <c r="K59" s="111">
        <f t="shared" si="16"/>
        <v>0</v>
      </c>
      <c r="L59" s="111">
        <f t="shared" si="16"/>
        <v>0</v>
      </c>
      <c r="M59" s="111">
        <f t="shared" si="16"/>
        <v>1.5</v>
      </c>
      <c r="N59" s="111">
        <f t="shared" si="16"/>
        <v>0</v>
      </c>
      <c r="O59" s="111">
        <f t="shared" si="16"/>
        <v>1.5</v>
      </c>
    </row>
    <row r="60" spans="1:15" s="2" customFormat="1" ht="54" hidden="1" customHeight="1" x14ac:dyDescent="0.3">
      <c r="A60" s="49">
        <v>39</v>
      </c>
      <c r="B60" s="13" t="s">
        <v>109</v>
      </c>
      <c r="C60" s="53" t="s">
        <v>205</v>
      </c>
      <c r="D60" s="120" t="s">
        <v>107</v>
      </c>
      <c r="E60" s="66" t="s">
        <v>186</v>
      </c>
      <c r="F60" s="52" t="s">
        <v>160</v>
      </c>
      <c r="G60" s="111">
        <f>G61</f>
        <v>0</v>
      </c>
      <c r="H60" s="111">
        <f t="shared" ref="H60:O60" si="17">H61</f>
        <v>0</v>
      </c>
      <c r="I60" s="111">
        <f t="shared" si="17"/>
        <v>0</v>
      </c>
      <c r="J60" s="111">
        <f t="shared" si="17"/>
        <v>0</v>
      </c>
      <c r="K60" s="111">
        <f t="shared" si="17"/>
        <v>0</v>
      </c>
      <c r="L60" s="111">
        <f t="shared" si="17"/>
        <v>0</v>
      </c>
      <c r="M60" s="111">
        <f t="shared" si="17"/>
        <v>0</v>
      </c>
      <c r="N60" s="111">
        <f t="shared" si="17"/>
        <v>0</v>
      </c>
      <c r="O60" s="111">
        <f t="shared" si="17"/>
        <v>0</v>
      </c>
    </row>
    <row r="61" spans="1:15" s="2" customFormat="1" ht="78.75" hidden="1" customHeight="1" x14ac:dyDescent="0.3">
      <c r="A61" s="49">
        <v>40</v>
      </c>
      <c r="B61" s="13" t="s">
        <v>109</v>
      </c>
      <c r="C61" s="53" t="s">
        <v>207</v>
      </c>
      <c r="D61" s="121" t="s">
        <v>106</v>
      </c>
      <c r="E61" s="66" t="s">
        <v>186</v>
      </c>
      <c r="F61" s="52" t="s">
        <v>161</v>
      </c>
      <c r="G61" s="111"/>
      <c r="H61" s="111"/>
      <c r="I61" s="111"/>
      <c r="J61" s="111"/>
      <c r="K61" s="111"/>
      <c r="L61" s="111"/>
      <c r="M61" s="111"/>
      <c r="N61" s="111"/>
      <c r="O61" s="111"/>
    </row>
    <row r="62" spans="1:15" s="2" customFormat="1" ht="42" customHeight="1" x14ac:dyDescent="0.3">
      <c r="A62" s="49">
        <v>41</v>
      </c>
      <c r="B62" s="13" t="s">
        <v>109</v>
      </c>
      <c r="C62" s="53" t="s">
        <v>208</v>
      </c>
      <c r="D62" s="117" t="s">
        <v>77</v>
      </c>
      <c r="E62" s="66" t="s">
        <v>186</v>
      </c>
      <c r="F62" s="52" t="s">
        <v>162</v>
      </c>
      <c r="G62" s="111">
        <f>G63</f>
        <v>1</v>
      </c>
      <c r="H62" s="111">
        <f t="shared" ref="H62:O62" si="18">H63</f>
        <v>0</v>
      </c>
      <c r="I62" s="111">
        <f t="shared" si="18"/>
        <v>0</v>
      </c>
      <c r="J62" s="111">
        <f t="shared" si="18"/>
        <v>1.5</v>
      </c>
      <c r="K62" s="111">
        <f t="shared" si="18"/>
        <v>0</v>
      </c>
      <c r="L62" s="111">
        <f t="shared" si="18"/>
        <v>0</v>
      </c>
      <c r="M62" s="111">
        <f t="shared" si="18"/>
        <v>1.5</v>
      </c>
      <c r="N62" s="111">
        <f t="shared" si="18"/>
        <v>0</v>
      </c>
      <c r="O62" s="111">
        <f t="shared" si="18"/>
        <v>1.5</v>
      </c>
    </row>
    <row r="63" spans="1:15" s="2" customFormat="1" ht="42" customHeight="1" x14ac:dyDescent="0.3">
      <c r="A63" s="49">
        <v>42</v>
      </c>
      <c r="B63" s="13" t="s">
        <v>109</v>
      </c>
      <c r="C63" s="53" t="s">
        <v>209</v>
      </c>
      <c r="D63" s="117" t="s">
        <v>78</v>
      </c>
      <c r="E63" s="66" t="s">
        <v>186</v>
      </c>
      <c r="F63" s="52" t="s">
        <v>163</v>
      </c>
      <c r="G63" s="111">
        <v>1</v>
      </c>
      <c r="H63" s="111">
        <v>0</v>
      </c>
      <c r="I63" s="111">
        <v>0</v>
      </c>
      <c r="J63" s="111">
        <v>1.5</v>
      </c>
      <c r="K63" s="111"/>
      <c r="L63" s="111"/>
      <c r="M63" s="111">
        <v>1.5</v>
      </c>
      <c r="N63" s="111"/>
      <c r="O63" s="111">
        <v>1.5</v>
      </c>
    </row>
    <row r="64" spans="1:15" s="2" customFormat="1" ht="51.75" customHeight="1" x14ac:dyDescent="0.3">
      <c r="A64" s="49">
        <v>43</v>
      </c>
      <c r="B64" s="13" t="s">
        <v>110</v>
      </c>
      <c r="C64" s="53" t="s">
        <v>210</v>
      </c>
      <c r="D64" s="117" t="s">
        <v>79</v>
      </c>
      <c r="E64" s="66" t="s">
        <v>186</v>
      </c>
      <c r="F64" s="52" t="s">
        <v>164</v>
      </c>
      <c r="G64" s="111">
        <f>G65</f>
        <v>5</v>
      </c>
      <c r="H64" s="111">
        <f t="shared" ref="H64:O65" si="19">H65</f>
        <v>0</v>
      </c>
      <c r="I64" s="111">
        <f t="shared" si="19"/>
        <v>7.3</v>
      </c>
      <c r="J64" s="111">
        <f t="shared" si="19"/>
        <v>5</v>
      </c>
      <c r="K64" s="111">
        <f t="shared" si="19"/>
        <v>0</v>
      </c>
      <c r="L64" s="111">
        <f t="shared" si="19"/>
        <v>0</v>
      </c>
      <c r="M64" s="111">
        <f t="shared" si="19"/>
        <v>5</v>
      </c>
      <c r="N64" s="111">
        <f t="shared" si="19"/>
        <v>0</v>
      </c>
      <c r="O64" s="111">
        <f t="shared" si="19"/>
        <v>5</v>
      </c>
    </row>
    <row r="65" spans="1:15" s="2" customFormat="1" ht="42" customHeight="1" x14ac:dyDescent="0.3">
      <c r="A65" s="49">
        <v>44</v>
      </c>
      <c r="B65" s="13" t="s">
        <v>110</v>
      </c>
      <c r="C65" s="53" t="s">
        <v>211</v>
      </c>
      <c r="D65" s="117" t="s">
        <v>80</v>
      </c>
      <c r="E65" s="66" t="s">
        <v>186</v>
      </c>
      <c r="F65" s="52" t="s">
        <v>165</v>
      </c>
      <c r="G65" s="111">
        <f>G66</f>
        <v>5</v>
      </c>
      <c r="H65" s="111">
        <f t="shared" si="19"/>
        <v>0</v>
      </c>
      <c r="I65" s="111">
        <f t="shared" si="19"/>
        <v>7.3</v>
      </c>
      <c r="J65" s="111">
        <f t="shared" si="19"/>
        <v>5</v>
      </c>
      <c r="K65" s="111">
        <f t="shared" si="19"/>
        <v>0</v>
      </c>
      <c r="L65" s="111">
        <f t="shared" si="19"/>
        <v>0</v>
      </c>
      <c r="M65" s="111">
        <f t="shared" si="19"/>
        <v>5</v>
      </c>
      <c r="N65" s="111">
        <f t="shared" si="19"/>
        <v>0</v>
      </c>
      <c r="O65" s="111">
        <f t="shared" si="19"/>
        <v>5</v>
      </c>
    </row>
    <row r="66" spans="1:15" s="2" customFormat="1" ht="42" customHeight="1" x14ac:dyDescent="0.3">
      <c r="A66" s="49">
        <v>45</v>
      </c>
      <c r="B66" s="13" t="s">
        <v>110</v>
      </c>
      <c r="C66" s="53" t="s">
        <v>212</v>
      </c>
      <c r="D66" s="117" t="s">
        <v>81</v>
      </c>
      <c r="E66" s="66" t="s">
        <v>186</v>
      </c>
      <c r="F66" s="52" t="s">
        <v>166</v>
      </c>
      <c r="G66" s="111">
        <v>5</v>
      </c>
      <c r="H66" s="111">
        <v>0</v>
      </c>
      <c r="I66" s="111">
        <v>7.3</v>
      </c>
      <c r="J66" s="111">
        <v>5</v>
      </c>
      <c r="K66" s="111"/>
      <c r="L66" s="111"/>
      <c r="M66" s="111">
        <v>5</v>
      </c>
      <c r="N66" s="111"/>
      <c r="O66" s="111">
        <v>5</v>
      </c>
    </row>
    <row r="67" spans="1:15" s="2" customFormat="1" ht="75" customHeight="1" x14ac:dyDescent="0.3">
      <c r="A67" s="49">
        <v>46</v>
      </c>
      <c r="B67" s="49" t="s">
        <v>112</v>
      </c>
      <c r="C67" s="53" t="s">
        <v>213</v>
      </c>
      <c r="D67" s="117" t="s">
        <v>111</v>
      </c>
      <c r="E67" s="66"/>
      <c r="F67" s="52" t="s">
        <v>167</v>
      </c>
      <c r="G67" s="111">
        <f>G68+G80</f>
        <v>2390.5</v>
      </c>
      <c r="H67" s="111">
        <f t="shared" ref="H67:O67" si="20">H68</f>
        <v>2040.1999999999998</v>
      </c>
      <c r="I67" s="111">
        <f t="shared" si="20"/>
        <v>2399.2000000000003</v>
      </c>
      <c r="J67" s="111">
        <f t="shared" si="20"/>
        <v>2512.9</v>
      </c>
      <c r="K67" s="111">
        <f t="shared" si="20"/>
        <v>0</v>
      </c>
      <c r="L67" s="111">
        <f t="shared" si="20"/>
        <v>0</v>
      </c>
      <c r="M67" s="111">
        <f t="shared" si="20"/>
        <v>2296.3999999999996</v>
      </c>
      <c r="N67" s="111">
        <f t="shared" si="20"/>
        <v>0</v>
      </c>
      <c r="O67" s="111">
        <f t="shared" si="20"/>
        <v>2306</v>
      </c>
    </row>
    <row r="68" spans="1:15" s="2" customFormat="1" ht="84" customHeight="1" x14ac:dyDescent="0.3">
      <c r="A68" s="49">
        <v>47</v>
      </c>
      <c r="B68" s="49" t="s">
        <v>112</v>
      </c>
      <c r="C68" s="53" t="s">
        <v>214</v>
      </c>
      <c r="D68" s="117" t="s">
        <v>82</v>
      </c>
      <c r="E68" s="66" t="s">
        <v>186</v>
      </c>
      <c r="F68" s="52" t="s">
        <v>168</v>
      </c>
      <c r="G68" s="111">
        <f>G69+G72+G75+G78</f>
        <v>2390.5</v>
      </c>
      <c r="H68" s="111">
        <f t="shared" ref="H68:O68" si="21">H69+H72+H75+H78</f>
        <v>2040.1999999999998</v>
      </c>
      <c r="I68" s="111">
        <f t="shared" si="21"/>
        <v>2399.2000000000003</v>
      </c>
      <c r="J68" s="111">
        <f t="shared" si="21"/>
        <v>2512.9</v>
      </c>
      <c r="K68" s="111">
        <f t="shared" si="21"/>
        <v>0</v>
      </c>
      <c r="L68" s="111">
        <f t="shared" si="21"/>
        <v>0</v>
      </c>
      <c r="M68" s="111">
        <f t="shared" si="21"/>
        <v>2296.3999999999996</v>
      </c>
      <c r="N68" s="111">
        <f t="shared" si="21"/>
        <v>0</v>
      </c>
      <c r="O68" s="111">
        <f t="shared" si="21"/>
        <v>2306</v>
      </c>
    </row>
    <row r="69" spans="1:15" s="2" customFormat="1" ht="79.5" customHeight="1" x14ac:dyDescent="0.3">
      <c r="A69" s="49">
        <v>48</v>
      </c>
      <c r="B69" s="49" t="s">
        <v>112</v>
      </c>
      <c r="C69" s="53" t="s">
        <v>215</v>
      </c>
      <c r="D69" s="117" t="s">
        <v>83</v>
      </c>
      <c r="E69" s="66" t="s">
        <v>186</v>
      </c>
      <c r="F69" s="52" t="s">
        <v>169</v>
      </c>
      <c r="G69" s="111">
        <f>G70</f>
        <v>1940.2</v>
      </c>
      <c r="H69" s="111">
        <f t="shared" ref="H69:O70" si="22">H70</f>
        <v>1674.6</v>
      </c>
      <c r="I69" s="111">
        <f t="shared" si="22"/>
        <v>1940.2</v>
      </c>
      <c r="J69" s="111">
        <f t="shared" si="22"/>
        <v>2197.5</v>
      </c>
      <c r="K69" s="111">
        <f t="shared" si="22"/>
        <v>0</v>
      </c>
      <c r="L69" s="111">
        <f t="shared" si="22"/>
        <v>0</v>
      </c>
      <c r="M69" s="111">
        <f t="shared" si="22"/>
        <v>2061.1999999999998</v>
      </c>
      <c r="N69" s="111">
        <f t="shared" si="22"/>
        <v>0</v>
      </c>
      <c r="O69" s="111">
        <f t="shared" si="22"/>
        <v>2070.8000000000002</v>
      </c>
    </row>
    <row r="70" spans="1:15" s="2" customFormat="1" ht="75" customHeight="1" x14ac:dyDescent="0.3">
      <c r="A70" s="49">
        <v>49</v>
      </c>
      <c r="B70" s="49" t="s">
        <v>112</v>
      </c>
      <c r="C70" s="53" t="s">
        <v>216</v>
      </c>
      <c r="D70" s="117" t="s">
        <v>84</v>
      </c>
      <c r="E70" s="66" t="s">
        <v>186</v>
      </c>
      <c r="F70" s="52" t="s">
        <v>170</v>
      </c>
      <c r="G70" s="111">
        <f>G71</f>
        <v>1940.2</v>
      </c>
      <c r="H70" s="111">
        <f t="shared" si="22"/>
        <v>1674.6</v>
      </c>
      <c r="I70" s="111">
        <f t="shared" si="22"/>
        <v>1940.2</v>
      </c>
      <c r="J70" s="111">
        <f t="shared" si="22"/>
        <v>2197.5</v>
      </c>
      <c r="K70" s="111">
        <f t="shared" si="22"/>
        <v>0</v>
      </c>
      <c r="L70" s="111">
        <f t="shared" si="22"/>
        <v>0</v>
      </c>
      <c r="M70" s="111">
        <f t="shared" si="22"/>
        <v>2061.1999999999998</v>
      </c>
      <c r="N70" s="111">
        <f t="shared" si="22"/>
        <v>0</v>
      </c>
      <c r="O70" s="111">
        <f t="shared" si="22"/>
        <v>2070.8000000000002</v>
      </c>
    </row>
    <row r="71" spans="1:15" s="2" customFormat="1" ht="77.25" customHeight="1" x14ac:dyDescent="0.3">
      <c r="A71" s="49">
        <v>50</v>
      </c>
      <c r="B71" s="49" t="s">
        <v>112</v>
      </c>
      <c r="C71" s="53" t="s">
        <v>217</v>
      </c>
      <c r="D71" s="117" t="s">
        <v>85</v>
      </c>
      <c r="E71" s="66" t="s">
        <v>186</v>
      </c>
      <c r="F71" s="52" t="s">
        <v>171</v>
      </c>
      <c r="G71" s="111">
        <v>1940.2</v>
      </c>
      <c r="H71" s="111">
        <v>1674.6</v>
      </c>
      <c r="I71" s="111">
        <v>1940.2</v>
      </c>
      <c r="J71" s="111">
        <v>2197.5</v>
      </c>
      <c r="K71" s="111"/>
      <c r="L71" s="111"/>
      <c r="M71" s="111">
        <v>2061.1999999999998</v>
      </c>
      <c r="N71" s="111"/>
      <c r="O71" s="111">
        <v>2070.8000000000002</v>
      </c>
    </row>
    <row r="72" spans="1:15" s="2" customFormat="1" ht="84.75" customHeight="1" x14ac:dyDescent="0.3">
      <c r="A72" s="49">
        <v>51</v>
      </c>
      <c r="B72" s="49" t="s">
        <v>112</v>
      </c>
      <c r="C72" s="53" t="s">
        <v>218</v>
      </c>
      <c r="D72" s="117" t="s">
        <v>86</v>
      </c>
      <c r="E72" s="66" t="s">
        <v>206</v>
      </c>
      <c r="F72" s="52" t="s">
        <v>172</v>
      </c>
      <c r="G72" s="111">
        <f>G73</f>
        <v>77</v>
      </c>
      <c r="H72" s="111">
        <f t="shared" ref="H72:O73" si="23">H73</f>
        <v>62.8</v>
      </c>
      <c r="I72" s="111">
        <v>77</v>
      </c>
      <c r="J72" s="111">
        <f t="shared" si="23"/>
        <v>77</v>
      </c>
      <c r="K72" s="111">
        <f t="shared" si="23"/>
        <v>0</v>
      </c>
      <c r="L72" s="111">
        <f t="shared" si="23"/>
        <v>0</v>
      </c>
      <c r="M72" s="111">
        <f t="shared" si="23"/>
        <v>77</v>
      </c>
      <c r="N72" s="111">
        <f t="shared" si="23"/>
        <v>0</v>
      </c>
      <c r="O72" s="111">
        <f t="shared" si="23"/>
        <v>77</v>
      </c>
    </row>
    <row r="73" spans="1:15" s="2" customFormat="1" ht="42" customHeight="1" x14ac:dyDescent="0.3">
      <c r="A73" s="49">
        <v>52</v>
      </c>
      <c r="B73" s="49" t="s">
        <v>112</v>
      </c>
      <c r="C73" s="53" t="s">
        <v>220</v>
      </c>
      <c r="D73" s="117" t="s">
        <v>87</v>
      </c>
      <c r="E73" s="66" t="s">
        <v>219</v>
      </c>
      <c r="F73" s="52" t="s">
        <v>173</v>
      </c>
      <c r="G73" s="111">
        <f>G74</f>
        <v>77</v>
      </c>
      <c r="H73" s="111">
        <f t="shared" si="23"/>
        <v>62.8</v>
      </c>
      <c r="I73" s="111">
        <f t="shared" si="23"/>
        <v>77</v>
      </c>
      <c r="J73" s="111">
        <f t="shared" si="23"/>
        <v>77</v>
      </c>
      <c r="K73" s="111">
        <f t="shared" si="23"/>
        <v>0</v>
      </c>
      <c r="L73" s="111">
        <f t="shared" si="23"/>
        <v>0</v>
      </c>
      <c r="M73" s="111">
        <f t="shared" si="23"/>
        <v>77</v>
      </c>
      <c r="N73" s="111">
        <f t="shared" si="23"/>
        <v>0</v>
      </c>
      <c r="O73" s="111">
        <f t="shared" si="23"/>
        <v>77</v>
      </c>
    </row>
    <row r="74" spans="1:15" s="2" customFormat="1" ht="69.75" customHeight="1" x14ac:dyDescent="0.3">
      <c r="A74" s="49">
        <v>53</v>
      </c>
      <c r="B74" s="49" t="s">
        <v>112</v>
      </c>
      <c r="C74" s="53" t="s">
        <v>221</v>
      </c>
      <c r="D74" s="117" t="s">
        <v>88</v>
      </c>
      <c r="E74" s="66" t="s">
        <v>186</v>
      </c>
      <c r="F74" s="52" t="s">
        <v>174</v>
      </c>
      <c r="G74" s="111">
        <v>77</v>
      </c>
      <c r="H74" s="111">
        <v>62.8</v>
      </c>
      <c r="I74" s="111">
        <v>77</v>
      </c>
      <c r="J74" s="111">
        <v>77</v>
      </c>
      <c r="K74" s="111"/>
      <c r="L74" s="111"/>
      <c r="M74" s="111">
        <v>77</v>
      </c>
      <c r="N74" s="111"/>
      <c r="O74" s="111">
        <v>77</v>
      </c>
    </row>
    <row r="75" spans="1:15" s="2" customFormat="1" ht="76.5" customHeight="1" x14ac:dyDescent="0.3">
      <c r="A75" s="49">
        <v>54</v>
      </c>
      <c r="B75" s="49" t="s">
        <v>112</v>
      </c>
      <c r="C75" s="53" t="s">
        <v>222</v>
      </c>
      <c r="D75" s="117" t="s">
        <v>89</v>
      </c>
      <c r="E75" s="66" t="s">
        <v>186</v>
      </c>
      <c r="F75" s="52" t="s">
        <v>175</v>
      </c>
      <c r="G75" s="111">
        <f>G76+G80</f>
        <v>67.900000000000006</v>
      </c>
      <c r="H75" s="111">
        <f t="shared" ref="H75:O75" si="24">H76+H80</f>
        <v>41.8</v>
      </c>
      <c r="I75" s="111">
        <v>76.599999999999994</v>
      </c>
      <c r="J75" s="111">
        <f t="shared" si="24"/>
        <v>140.6</v>
      </c>
      <c r="K75" s="111">
        <f t="shared" si="24"/>
        <v>0</v>
      </c>
      <c r="L75" s="111">
        <f t="shared" si="24"/>
        <v>0</v>
      </c>
      <c r="M75" s="111">
        <f t="shared" si="24"/>
        <v>158.19999999999999</v>
      </c>
      <c r="N75" s="111">
        <f t="shared" si="24"/>
        <v>0</v>
      </c>
      <c r="O75" s="111">
        <f t="shared" si="24"/>
        <v>158.19999999999999</v>
      </c>
    </row>
    <row r="76" spans="1:15" s="2" customFormat="1" ht="86.25" customHeight="1" x14ac:dyDescent="0.3">
      <c r="A76" s="49">
        <v>55</v>
      </c>
      <c r="B76" s="49" t="s">
        <v>112</v>
      </c>
      <c r="C76" s="53" t="s">
        <v>223</v>
      </c>
      <c r="D76" s="117" t="s">
        <v>90</v>
      </c>
      <c r="E76" s="66" t="s">
        <v>186</v>
      </c>
      <c r="F76" s="52" t="s">
        <v>176</v>
      </c>
      <c r="G76" s="111">
        <f>G77</f>
        <v>67.900000000000006</v>
      </c>
      <c r="H76" s="111">
        <f t="shared" ref="H76:O76" si="25">H77</f>
        <v>41.8</v>
      </c>
      <c r="I76" s="111">
        <v>76.599999999999994</v>
      </c>
      <c r="J76" s="111">
        <f t="shared" si="25"/>
        <v>140.6</v>
      </c>
      <c r="K76" s="111">
        <f t="shared" si="25"/>
        <v>0</v>
      </c>
      <c r="L76" s="111">
        <f t="shared" si="25"/>
        <v>0</v>
      </c>
      <c r="M76" s="111">
        <f t="shared" si="25"/>
        <v>158.19999999999999</v>
      </c>
      <c r="N76" s="111">
        <f t="shared" si="25"/>
        <v>0</v>
      </c>
      <c r="O76" s="111">
        <f t="shared" si="25"/>
        <v>158.19999999999999</v>
      </c>
    </row>
    <row r="77" spans="1:15" s="2" customFormat="1" ht="78" customHeight="1" x14ac:dyDescent="0.3">
      <c r="A77" s="49">
        <v>56</v>
      </c>
      <c r="B77" s="49" t="s">
        <v>112</v>
      </c>
      <c r="C77" s="53" t="s">
        <v>224</v>
      </c>
      <c r="D77" s="117" t="s">
        <v>91</v>
      </c>
      <c r="E77" s="66" t="s">
        <v>186</v>
      </c>
      <c r="F77" s="52" t="s">
        <v>177</v>
      </c>
      <c r="G77" s="111">
        <v>67.900000000000006</v>
      </c>
      <c r="H77" s="111">
        <v>41.8</v>
      </c>
      <c r="I77" s="111">
        <v>76.599999999999994</v>
      </c>
      <c r="J77" s="111">
        <v>140.6</v>
      </c>
      <c r="K77" s="111"/>
      <c r="L77" s="111"/>
      <c r="M77" s="111">
        <v>158.19999999999999</v>
      </c>
      <c r="N77" s="111"/>
      <c r="O77" s="111">
        <v>158.19999999999999</v>
      </c>
    </row>
    <row r="78" spans="1:15" s="2" customFormat="1" ht="78" customHeight="1" x14ac:dyDescent="0.3">
      <c r="A78" s="49">
        <v>57</v>
      </c>
      <c r="B78" s="49" t="s">
        <v>112</v>
      </c>
      <c r="C78" s="53" t="s">
        <v>225</v>
      </c>
      <c r="D78" s="117" t="s">
        <v>92</v>
      </c>
      <c r="E78" s="66" t="s">
        <v>186</v>
      </c>
      <c r="F78" s="52" t="s">
        <v>178</v>
      </c>
      <c r="G78" s="111">
        <f>G79</f>
        <v>305.39999999999998</v>
      </c>
      <c r="H78" s="111">
        <f t="shared" ref="H78:O78" si="26">H79</f>
        <v>261</v>
      </c>
      <c r="I78" s="111">
        <f t="shared" si="26"/>
        <v>305.39999999999998</v>
      </c>
      <c r="J78" s="111">
        <f t="shared" si="26"/>
        <v>97.8</v>
      </c>
      <c r="K78" s="111">
        <f t="shared" si="26"/>
        <v>0</v>
      </c>
      <c r="L78" s="111">
        <f t="shared" si="26"/>
        <v>0</v>
      </c>
      <c r="M78" s="111">
        <f t="shared" si="26"/>
        <v>0</v>
      </c>
      <c r="N78" s="111">
        <f t="shared" si="26"/>
        <v>0</v>
      </c>
      <c r="O78" s="111">
        <f t="shared" si="26"/>
        <v>0</v>
      </c>
    </row>
    <row r="79" spans="1:15" s="2" customFormat="1" ht="74.25" customHeight="1" x14ac:dyDescent="0.3">
      <c r="A79" s="49">
        <v>58</v>
      </c>
      <c r="B79" s="49" t="s">
        <v>112</v>
      </c>
      <c r="C79" s="122" t="s">
        <v>226</v>
      </c>
      <c r="D79" s="117" t="s">
        <v>93</v>
      </c>
      <c r="E79" s="66" t="s">
        <v>186</v>
      </c>
      <c r="F79" s="52" t="s">
        <v>179</v>
      </c>
      <c r="G79" s="111">
        <v>305.39999999999998</v>
      </c>
      <c r="H79" s="111">
        <v>261</v>
      </c>
      <c r="I79" s="111">
        <v>305.39999999999998</v>
      </c>
      <c r="J79" s="111">
        <v>97.8</v>
      </c>
      <c r="K79" s="111"/>
      <c r="L79" s="111"/>
      <c r="M79" s="111">
        <v>0</v>
      </c>
      <c r="N79" s="111"/>
      <c r="O79" s="111">
        <v>0</v>
      </c>
    </row>
    <row r="80" spans="1:15" s="2" customFormat="1" ht="81" hidden="1" customHeight="1" x14ac:dyDescent="0.3">
      <c r="A80" s="49">
        <v>59</v>
      </c>
      <c r="B80" s="49" t="s">
        <v>180</v>
      </c>
      <c r="C80" s="53" t="s">
        <v>227</v>
      </c>
      <c r="D80" s="57" t="s">
        <v>182</v>
      </c>
      <c r="E80" s="55" t="s">
        <v>186</v>
      </c>
      <c r="F80" s="52" t="s">
        <v>183</v>
      </c>
      <c r="G80" s="111">
        <f>G81</f>
        <v>0</v>
      </c>
      <c r="H80" s="111">
        <f t="shared" ref="H80:O80" si="27">H82</f>
        <v>0</v>
      </c>
      <c r="I80" s="111">
        <f t="shared" si="27"/>
        <v>0</v>
      </c>
      <c r="J80" s="111">
        <f t="shared" si="27"/>
        <v>0</v>
      </c>
      <c r="K80" s="111">
        <f t="shared" si="27"/>
        <v>0</v>
      </c>
      <c r="L80" s="111">
        <f t="shared" si="27"/>
        <v>0</v>
      </c>
      <c r="M80" s="111">
        <f t="shared" si="27"/>
        <v>0</v>
      </c>
      <c r="N80" s="111">
        <f t="shared" si="27"/>
        <v>0</v>
      </c>
      <c r="O80" s="111">
        <f t="shared" si="27"/>
        <v>0</v>
      </c>
    </row>
    <row r="81" spans="1:15" s="2" customFormat="1" ht="81" hidden="1" customHeight="1" x14ac:dyDescent="0.3">
      <c r="A81" s="49">
        <v>60</v>
      </c>
      <c r="B81" s="49" t="s">
        <v>180</v>
      </c>
      <c r="C81" s="53" t="s">
        <v>228</v>
      </c>
      <c r="D81" s="57" t="s">
        <v>181</v>
      </c>
      <c r="E81" s="55" t="s">
        <v>186</v>
      </c>
      <c r="F81" s="52" t="s">
        <v>185</v>
      </c>
      <c r="G81" s="111">
        <f>G82</f>
        <v>0</v>
      </c>
      <c r="H81" s="111"/>
      <c r="I81" s="111"/>
      <c r="J81" s="111"/>
      <c r="K81" s="111"/>
      <c r="L81" s="111"/>
      <c r="M81" s="111"/>
      <c r="N81" s="111"/>
      <c r="O81" s="111"/>
    </row>
    <row r="82" spans="1:15" s="2" customFormat="1" ht="83.25" hidden="1" customHeight="1" x14ac:dyDescent="0.3">
      <c r="A82" s="61">
        <v>61</v>
      </c>
      <c r="B82" s="61" t="s">
        <v>180</v>
      </c>
      <c r="C82" s="65" t="s">
        <v>231</v>
      </c>
      <c r="D82" s="63" t="s">
        <v>93</v>
      </c>
      <c r="E82" s="64" t="s">
        <v>186</v>
      </c>
      <c r="F82" s="62" t="s">
        <v>184</v>
      </c>
      <c r="G82" s="110"/>
      <c r="H82" s="110"/>
      <c r="I82" s="111"/>
      <c r="J82" s="110"/>
      <c r="K82" s="110"/>
      <c r="L82" s="110"/>
      <c r="M82" s="110"/>
      <c r="N82" s="110"/>
      <c r="O82" s="110"/>
    </row>
    <row r="83" spans="1:15" s="2" customFormat="1" ht="60.75" hidden="1" customHeight="1" x14ac:dyDescent="0.3">
      <c r="A83" s="49"/>
      <c r="B83" s="49"/>
      <c r="C83" s="42"/>
      <c r="D83" s="42"/>
      <c r="E83" s="19"/>
      <c r="F83" s="52"/>
      <c r="G83" s="111"/>
      <c r="H83" s="111"/>
      <c r="I83" s="111"/>
      <c r="J83" s="111"/>
      <c r="K83" s="111"/>
      <c r="L83" s="111"/>
      <c r="M83" s="111"/>
      <c r="N83" s="111"/>
      <c r="O83" s="111"/>
    </row>
    <row r="84" spans="1:15" s="12" customFormat="1" ht="58.5" hidden="1" customHeight="1" x14ac:dyDescent="0.3">
      <c r="A84" s="50"/>
      <c r="B84" s="41"/>
      <c r="C84" s="43"/>
      <c r="D84" s="43"/>
      <c r="E84" s="19"/>
      <c r="F84" s="20"/>
      <c r="G84" s="112"/>
      <c r="H84" s="112"/>
      <c r="I84" s="112"/>
      <c r="J84" s="112"/>
      <c r="K84" s="112"/>
      <c r="L84" s="112"/>
      <c r="M84" s="112"/>
      <c r="N84" s="112"/>
      <c r="O84" s="112"/>
    </row>
    <row r="85" spans="1:15" s="2" customFormat="1" ht="22.5" customHeight="1" thickBot="1" x14ac:dyDescent="0.35">
      <c r="A85" s="92" t="s">
        <v>11</v>
      </c>
      <c r="B85" s="92"/>
      <c r="C85" s="92"/>
      <c r="D85" s="92"/>
      <c r="E85" s="92"/>
      <c r="F85" s="23" t="s">
        <v>10</v>
      </c>
      <c r="G85" s="113">
        <f>G22+G67</f>
        <v>2516.9</v>
      </c>
      <c r="H85" s="113">
        <f t="shared" ref="H85:O85" si="28">H22+H67</f>
        <v>2098.3999999999996</v>
      </c>
      <c r="I85" s="113">
        <f t="shared" si="28"/>
        <v>2477.8000000000002</v>
      </c>
      <c r="J85" s="113">
        <f t="shared" si="28"/>
        <v>2714.6</v>
      </c>
      <c r="K85" s="113">
        <f t="shared" si="28"/>
        <v>0</v>
      </c>
      <c r="L85" s="113">
        <f t="shared" si="28"/>
        <v>0</v>
      </c>
      <c r="M85" s="113">
        <f t="shared" si="28"/>
        <v>2502.0999999999995</v>
      </c>
      <c r="N85" s="113">
        <f t="shared" si="28"/>
        <v>0</v>
      </c>
      <c r="O85" s="113">
        <f t="shared" si="28"/>
        <v>2515.6999999999998</v>
      </c>
    </row>
    <row r="86" spans="1:15" s="1" customFormat="1" ht="13.5" customHeight="1" x14ac:dyDescent="0.25">
      <c r="C86" s="4"/>
      <c r="D86" s="4"/>
      <c r="E86" s="9"/>
      <c r="F86" s="9"/>
      <c r="G86" s="9"/>
      <c r="H86" s="9"/>
      <c r="I86" s="9"/>
      <c r="J86" s="24"/>
    </row>
    <row r="87" spans="1:15" ht="72" customHeight="1" x14ac:dyDescent="0.25">
      <c r="A87" s="47" t="s">
        <v>6</v>
      </c>
      <c r="B87" s="39" t="s">
        <v>229</v>
      </c>
      <c r="C87" s="39" t="s">
        <v>25</v>
      </c>
      <c r="D87" s="93" t="s">
        <v>230</v>
      </c>
      <c r="E87" s="93"/>
      <c r="F87" s="25"/>
      <c r="G87" s="25"/>
      <c r="H87" s="25"/>
      <c r="I87" s="25"/>
      <c r="J87" s="26"/>
    </row>
    <row r="88" spans="1:15" ht="18.75" customHeight="1" x14ac:dyDescent="0.25">
      <c r="A88" s="45" t="s">
        <v>7</v>
      </c>
      <c r="B88" s="22" t="s">
        <v>8</v>
      </c>
      <c r="C88" s="18" t="s">
        <v>26</v>
      </c>
      <c r="D88" s="94" t="s">
        <v>27</v>
      </c>
      <c r="E88" s="94"/>
      <c r="F88" s="27"/>
      <c r="G88" s="27"/>
      <c r="H88" s="27"/>
      <c r="I88" s="27"/>
      <c r="J88" s="26"/>
    </row>
    <row r="89" spans="1:15" ht="15.75" x14ac:dyDescent="0.25">
      <c r="A89" s="21"/>
      <c r="B89" s="22"/>
      <c r="C89" s="16"/>
      <c r="D89" s="16"/>
      <c r="E89" s="17"/>
      <c r="F89" s="27"/>
      <c r="G89" s="27"/>
      <c r="H89" s="27"/>
      <c r="I89" s="27"/>
      <c r="J89" s="26"/>
    </row>
    <row r="90" spans="1:15" ht="15.75" x14ac:dyDescent="0.25">
      <c r="A90" s="22"/>
      <c r="B90" s="22"/>
      <c r="C90" s="22"/>
      <c r="D90" s="22"/>
      <c r="E90" s="17"/>
    </row>
    <row r="91" spans="1:15" ht="15.75" x14ac:dyDescent="0.25">
      <c r="A91" s="40" t="s">
        <v>9</v>
      </c>
      <c r="B91" s="40"/>
      <c r="C91" s="22"/>
      <c r="D91" s="22"/>
      <c r="E91" s="17"/>
    </row>
    <row r="92" spans="1:15" ht="15.75" x14ac:dyDescent="0.25">
      <c r="A92" s="40"/>
      <c r="B92" s="40"/>
      <c r="C92" s="22"/>
      <c r="D92" s="22"/>
      <c r="E92" s="17"/>
    </row>
    <row r="93" spans="1:15" ht="15.75" x14ac:dyDescent="0.25">
      <c r="A93" s="22"/>
      <c r="B93" s="22"/>
      <c r="C93" s="22"/>
      <c r="D93" s="22"/>
      <c r="E93" s="17"/>
    </row>
  </sheetData>
  <mergeCells count="35">
    <mergeCell ref="K1:O5"/>
    <mergeCell ref="N9:O9"/>
    <mergeCell ref="C12:K12"/>
    <mergeCell ref="A8:O8"/>
    <mergeCell ref="A7:O7"/>
    <mergeCell ref="A11:K11"/>
    <mergeCell ref="N10:O10"/>
    <mergeCell ref="N11:O11"/>
    <mergeCell ref="N12:O12"/>
    <mergeCell ref="L11:M11"/>
    <mergeCell ref="A85:E85"/>
    <mergeCell ref="D87:E87"/>
    <mergeCell ref="D88:E88"/>
    <mergeCell ref="A16:A20"/>
    <mergeCell ref="F16:F20"/>
    <mergeCell ref="E16:E20"/>
    <mergeCell ref="C18:C20"/>
    <mergeCell ref="D18:D20"/>
    <mergeCell ref="C16:D17"/>
    <mergeCell ref="N21:O21"/>
    <mergeCell ref="K21:M21"/>
    <mergeCell ref="A12:B12"/>
    <mergeCell ref="A13:B13"/>
    <mergeCell ref="G16:G20"/>
    <mergeCell ref="I16:I20"/>
    <mergeCell ref="H16:H20"/>
    <mergeCell ref="C13:K13"/>
    <mergeCell ref="B16:B20"/>
    <mergeCell ref="J18:J20"/>
    <mergeCell ref="N18:O20"/>
    <mergeCell ref="J16:O17"/>
    <mergeCell ref="N14:O14"/>
    <mergeCell ref="N13:O13"/>
    <mergeCell ref="L14:M14"/>
    <mergeCell ref="K18:M20"/>
  </mergeCells>
  <phoneticPr fontId="0" type="noConversion"/>
  <pageMargins left="0.23622047244094491" right="0.23622047244094491" top="0.55118110236220474" bottom="0.35433070866141736" header="0.31496062992125984" footer="0.31496062992125984"/>
  <pageSetup paperSize="8" scale="4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2017-11-13T04:52:37Z</dcterms:modified>
</cp:coreProperties>
</file>